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総合相談＿障がい福祉\歳出＿07地域生活支援事業（1201105日中一時支援事業）\HP，広報，お知らせ等\ホームページ用\R7.4.1請求関係\"/>
    </mc:Choice>
  </mc:AlternateContent>
  <xr:revisionPtr revIDLastSave="0" documentId="13_ncr:1_{26480B75-82DB-4F35-8903-737BA658BA36}" xr6:coauthVersionLast="47" xr6:coauthVersionMax="47" xr10:uidLastSave="{00000000-0000-0000-0000-000000000000}"/>
  <bookViews>
    <workbookView xWindow="-108" yWindow="-108" windowWidth="23256" windowHeight="12456" xr2:uid="{A980F01D-275E-4CD6-8C3E-5C6BD6CFA32E}"/>
  </bookViews>
  <sheets>
    <sheet name="請求書" sheetId="8" r:id="rId1"/>
    <sheet name="明細書" sheetId="6" r:id="rId2"/>
    <sheet name="実績記録表" sheetId="24" r:id="rId3"/>
    <sheet name="請求書 (例)" sheetId="26" r:id="rId4"/>
    <sheet name="明細書 (例)" sheetId="27" r:id="rId5"/>
    <sheet name="実績記録表（例）" sheetId="28" r:id="rId6"/>
  </sheets>
  <externalReferences>
    <externalReference r:id="rId7"/>
  </externalReferences>
  <definedNames>
    <definedName name="_xlnm.Print_Area" localSheetId="2">実績記録表!$A$1:$R$45</definedName>
    <definedName name="_xlnm.Print_Area" localSheetId="5">'実績記録表（例）'!$A$1:$R$45</definedName>
    <definedName name="_xlnm.Print_Area" localSheetId="0">請求書!$A$1:$U$36</definedName>
    <definedName name="_xlnm.Print_Area" localSheetId="3">'請求書 (例)'!$A$1:$U$36</definedName>
    <definedName name="_xlnm.Print_Area" localSheetId="1">明細書!$A$1:$AK$33</definedName>
    <definedName name="_xlnm.Print_Area" localSheetId="4">'明細書 (例)'!$A$1:$AK$33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4" l="1"/>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13" i="24"/>
  <c r="L44" i="28"/>
  <c r="U42" i="28"/>
  <c r="T42" i="28"/>
  <c r="S42" i="28"/>
  <c r="N42" i="28"/>
  <c r="P42" i="28" s="1"/>
  <c r="J42" i="28"/>
  <c r="C42" i="28"/>
  <c r="U41" i="28"/>
  <c r="T41" i="28"/>
  <c r="S41" i="28" s="1"/>
  <c r="N41" i="28"/>
  <c r="P41" i="28" s="1"/>
  <c r="J41" i="28"/>
  <c r="C41" i="28"/>
  <c r="U40" i="28"/>
  <c r="T40" i="28"/>
  <c r="S40" i="28"/>
  <c r="N40" i="28"/>
  <c r="P40" i="28" s="1"/>
  <c r="J40" i="28"/>
  <c r="C40" i="28"/>
  <c r="U39" i="28"/>
  <c r="T39" i="28"/>
  <c r="S39" i="28" s="1"/>
  <c r="N39" i="28"/>
  <c r="P39" i="28" s="1"/>
  <c r="J39" i="28"/>
  <c r="C39" i="28"/>
  <c r="U38" i="28"/>
  <c r="T38" i="28"/>
  <c r="S38" i="28"/>
  <c r="N38" i="28"/>
  <c r="P38" i="28" s="1"/>
  <c r="J38" i="28"/>
  <c r="C38" i="28"/>
  <c r="U37" i="28"/>
  <c r="S37" i="28" s="1"/>
  <c r="T37" i="28"/>
  <c r="N37" i="28"/>
  <c r="P37" i="28" s="1"/>
  <c r="J37" i="28"/>
  <c r="C37" i="28"/>
  <c r="U36" i="28"/>
  <c r="T36" i="28"/>
  <c r="S36" i="28" s="1"/>
  <c r="N36" i="28"/>
  <c r="P36" i="28" s="1"/>
  <c r="J36" i="28"/>
  <c r="C36" i="28"/>
  <c r="U35" i="28"/>
  <c r="T35" i="28"/>
  <c r="S35" i="28"/>
  <c r="N35" i="28"/>
  <c r="P35" i="28" s="1"/>
  <c r="J35" i="28"/>
  <c r="C35" i="28"/>
  <c r="U34" i="28"/>
  <c r="T34" i="28"/>
  <c r="S34" i="28"/>
  <c r="N34" i="28"/>
  <c r="P34" i="28" s="1"/>
  <c r="J34" i="28"/>
  <c r="C34" i="28"/>
  <c r="U33" i="28"/>
  <c r="T33" i="28"/>
  <c r="S33" i="28"/>
  <c r="N33" i="28"/>
  <c r="P33" i="28" s="1"/>
  <c r="J33" i="28"/>
  <c r="C33" i="28"/>
  <c r="U32" i="28"/>
  <c r="T32" i="28"/>
  <c r="S32" i="28" s="1"/>
  <c r="N32" i="28"/>
  <c r="P32" i="28" s="1"/>
  <c r="J32" i="28"/>
  <c r="C32" i="28"/>
  <c r="U31" i="28"/>
  <c r="T31" i="28"/>
  <c r="S31" i="28"/>
  <c r="N31" i="28"/>
  <c r="P31" i="28" s="1"/>
  <c r="J31" i="28"/>
  <c r="C31" i="28"/>
  <c r="U30" i="28"/>
  <c r="T30" i="28"/>
  <c r="S30" i="28"/>
  <c r="N30" i="28"/>
  <c r="P30" i="28" s="1"/>
  <c r="J30" i="28"/>
  <c r="C30" i="28"/>
  <c r="U29" i="28"/>
  <c r="T29" i="28"/>
  <c r="S29" i="28" s="1"/>
  <c r="N29" i="28"/>
  <c r="P29" i="28" s="1"/>
  <c r="J29" i="28"/>
  <c r="C29" i="28"/>
  <c r="U28" i="28"/>
  <c r="T28" i="28"/>
  <c r="S28" i="28"/>
  <c r="N28" i="28"/>
  <c r="P28" i="28" s="1"/>
  <c r="J28" i="28"/>
  <c r="C28" i="28"/>
  <c r="U27" i="28"/>
  <c r="T27" i="28"/>
  <c r="S27" i="28" s="1"/>
  <c r="N27" i="28"/>
  <c r="P27" i="28" s="1"/>
  <c r="J27" i="28"/>
  <c r="C27" i="28"/>
  <c r="U26" i="28"/>
  <c r="T26" i="28"/>
  <c r="S26" i="28"/>
  <c r="N26" i="28"/>
  <c r="P26" i="28" s="1"/>
  <c r="J26" i="28"/>
  <c r="C26" i="28"/>
  <c r="U25" i="28"/>
  <c r="S25" i="28" s="1"/>
  <c r="T25" i="28"/>
  <c r="N25" i="28"/>
  <c r="P25" i="28" s="1"/>
  <c r="J25" i="28"/>
  <c r="C25" i="28"/>
  <c r="U24" i="28"/>
  <c r="T24" i="28"/>
  <c r="S24" i="28" s="1"/>
  <c r="N24" i="28"/>
  <c r="P24" i="28" s="1"/>
  <c r="J24" i="28"/>
  <c r="C24" i="28"/>
  <c r="U23" i="28"/>
  <c r="T23" i="28"/>
  <c r="S23" i="28"/>
  <c r="N23" i="28"/>
  <c r="P23" i="28" s="1"/>
  <c r="J23" i="28"/>
  <c r="C23" i="28"/>
  <c r="U22" i="28"/>
  <c r="S22" i="28" s="1"/>
  <c r="T22" i="28"/>
  <c r="N22" i="28"/>
  <c r="P22" i="28" s="1"/>
  <c r="J22" i="28"/>
  <c r="C22" i="28"/>
  <c r="U21" i="28"/>
  <c r="T21" i="28"/>
  <c r="S21" i="28"/>
  <c r="N21" i="28"/>
  <c r="P21" i="28" s="1"/>
  <c r="J21" i="28"/>
  <c r="C21" i="28"/>
  <c r="U20" i="28"/>
  <c r="T20" i="28"/>
  <c r="S20" i="28" s="1"/>
  <c r="N20" i="28"/>
  <c r="P20" i="28" s="1"/>
  <c r="J20" i="28"/>
  <c r="C20" i="28"/>
  <c r="U19" i="28"/>
  <c r="T19" i="28"/>
  <c r="S19" i="28"/>
  <c r="J19" i="28"/>
  <c r="C19" i="28"/>
  <c r="U18" i="28"/>
  <c r="T18" i="28"/>
  <c r="S18" i="28"/>
  <c r="N18" i="28"/>
  <c r="P18" i="28" s="1"/>
  <c r="J18" i="28"/>
  <c r="C18" i="28"/>
  <c r="U17" i="28"/>
  <c r="T17" i="28"/>
  <c r="S17" i="28" s="1"/>
  <c r="J17" i="28"/>
  <c r="C17" i="28"/>
  <c r="U16" i="28"/>
  <c r="T16" i="28"/>
  <c r="J16" i="28"/>
  <c r="S16" i="28" s="1"/>
  <c r="C16" i="28"/>
  <c r="U15" i="28"/>
  <c r="T15" i="28"/>
  <c r="S15" i="28"/>
  <c r="J15" i="28"/>
  <c r="C15" i="28"/>
  <c r="U14" i="28"/>
  <c r="T14" i="28"/>
  <c r="J44" i="28" s="1"/>
  <c r="S14" i="28"/>
  <c r="N14" i="28"/>
  <c r="J14" i="28"/>
  <c r="C14" i="28"/>
  <c r="U13" i="28"/>
  <c r="S13" i="28" s="1"/>
  <c r="T13" i="28"/>
  <c r="N13" i="28"/>
  <c r="P13" i="28" s="1"/>
  <c r="C13" i="28"/>
  <c r="N19" i="28"/>
  <c r="P19" i="28" s="1"/>
  <c r="AP33" i="27"/>
  <c r="B33" i="27" s="1"/>
  <c r="AN33" i="27"/>
  <c r="AL33" i="27"/>
  <c r="AP32" i="27"/>
  <c r="AN32" i="27"/>
  <c r="AL32" i="27" s="1"/>
  <c r="AP31" i="27"/>
  <c r="AN31" i="27"/>
  <c r="AL31" i="27"/>
  <c r="AP30" i="27"/>
  <c r="AN30" i="27"/>
  <c r="AL30" i="27"/>
  <c r="AP29" i="27"/>
  <c r="AN29" i="27"/>
  <c r="AL29" i="27"/>
  <c r="AP28" i="27"/>
  <c r="B28" i="27" s="1"/>
  <c r="AN28" i="27"/>
  <c r="AL28" i="27"/>
  <c r="AP27" i="27"/>
  <c r="B27" i="27" s="1"/>
  <c r="AN27" i="27"/>
  <c r="AL27" i="27"/>
  <c r="AP26" i="27"/>
  <c r="B26" i="27" s="1"/>
  <c r="AN26" i="27"/>
  <c r="AL26" i="27" s="1"/>
  <c r="AP25" i="27"/>
  <c r="AN25" i="27"/>
  <c r="AL25" i="27"/>
  <c r="AP24" i="27"/>
  <c r="AN24" i="27"/>
  <c r="AL24" i="27"/>
  <c r="AP23" i="27"/>
  <c r="AN23" i="27"/>
  <c r="AL23" i="27"/>
  <c r="AP22" i="27"/>
  <c r="B22" i="27" s="1"/>
  <c r="AN22" i="27"/>
  <c r="AL22" i="27"/>
  <c r="AP21" i="27"/>
  <c r="B21" i="27" s="1"/>
  <c r="AN21" i="27"/>
  <c r="AL21" i="27"/>
  <c r="AP20" i="27"/>
  <c r="B20" i="27" s="1"/>
  <c r="AN20" i="27"/>
  <c r="AL20" i="27" s="1"/>
  <c r="AP19" i="27"/>
  <c r="AN19" i="27"/>
  <c r="AL19" i="27"/>
  <c r="AP18" i="27"/>
  <c r="AN18" i="27"/>
  <c r="AL18" i="27"/>
  <c r="AP17" i="27"/>
  <c r="AN17" i="27"/>
  <c r="AL17" i="27"/>
  <c r="AP16" i="27"/>
  <c r="AN16" i="27"/>
  <c r="AL16" i="27"/>
  <c r="AP15" i="27"/>
  <c r="AN15" i="27"/>
  <c r="AL15" i="27"/>
  <c r="AP14" i="27"/>
  <c r="AN14" i="27"/>
  <c r="AL14" i="27" s="1"/>
  <c r="J33" i="27" a="1"/>
  <c r="V23" i="27" a="1"/>
  <c r="P28" i="27" a="1"/>
  <c r="P30" i="27" a="1"/>
  <c r="P29" i="27" a="1"/>
  <c r="J29" i="27" a="1"/>
  <c r="V30" i="27" a="1"/>
  <c r="V27" i="27" a="1"/>
  <c r="P23" i="27" a="1"/>
  <c r="P33" i="27" a="1"/>
  <c r="J22" i="27" a="1"/>
  <c r="V21" i="27" a="1"/>
  <c r="V24" i="27" a="1"/>
  <c r="J21" i="27" a="1"/>
  <c r="V22" i="27" a="1"/>
  <c r="J23" i="27" a="1"/>
  <c r="P21" i="27" a="1"/>
  <c r="P24" i="27" a="1"/>
  <c r="J28" i="27" a="1"/>
  <c r="V33" i="27" a="1"/>
  <c r="V28" i="27" a="1"/>
  <c r="P27" i="27" a="1"/>
  <c r="J27" i="27" a="1"/>
  <c r="P22" i="27" a="1"/>
  <c r="V29" i="27" a="1"/>
  <c r="N17" i="28" l="1"/>
  <c r="P17" i="28" s="1"/>
  <c r="P14" i="28"/>
  <c r="N16" i="28"/>
  <c r="P16" i="28" s="1"/>
  <c r="N15" i="28"/>
  <c r="P15" i="28" s="1"/>
  <c r="J22" i="27"/>
  <c r="J29" i="27"/>
  <c r="P28" i="27"/>
  <c r="J21" i="27"/>
  <c r="P30" i="27"/>
  <c r="P29" i="27"/>
  <c r="P23" i="27"/>
  <c r="P24" i="27"/>
  <c r="V29" i="27"/>
  <c r="V23" i="27"/>
  <c r="J28" i="27"/>
  <c r="P22" i="27"/>
  <c r="J23" i="27"/>
  <c r="V30" i="27"/>
  <c r="J33" i="27"/>
  <c r="V24" i="27"/>
  <c r="J27" i="27"/>
  <c r="P21" i="27"/>
  <c r="V22" i="27"/>
  <c r="P27" i="27"/>
  <c r="V28" i="27"/>
  <c r="P33" i="27"/>
  <c r="V21" i="27"/>
  <c r="V27" i="27"/>
  <c r="V33" i="27"/>
  <c r="B25" i="27"/>
  <c r="B32" i="27"/>
  <c r="B19" i="27"/>
  <c r="B31" i="27"/>
  <c r="B24" i="27"/>
  <c r="B30" i="27"/>
  <c r="B23" i="27"/>
  <c r="B29" i="27"/>
  <c r="J26" i="27" a="1"/>
  <c r="J19" i="27" a="1"/>
  <c r="P19" i="27" a="1"/>
  <c r="J20" i="27" a="1"/>
  <c r="J31" i="27" a="1"/>
  <c r="V32" i="27" a="1"/>
  <c r="J32" i="27" a="1"/>
  <c r="V19" i="27" a="1"/>
  <c r="P26" i="27" a="1"/>
  <c r="P32" i="27" a="1"/>
  <c r="V20" i="27" a="1"/>
  <c r="V31" i="27" a="1"/>
  <c r="J24" i="27" a="1"/>
  <c r="J30" i="27" a="1"/>
  <c r="P31" i="27" a="1"/>
  <c r="P20" i="27" a="1"/>
  <c r="V25" i="27" a="1"/>
  <c r="J25" i="27" a="1"/>
  <c r="V26" i="27" a="1"/>
  <c r="P25" i="27" a="1"/>
  <c r="P44" i="28" l="1"/>
  <c r="N44" i="28"/>
  <c r="P19" i="27"/>
  <c r="V19" i="27"/>
  <c r="J26" i="27"/>
  <c r="P26" i="27"/>
  <c r="V32" i="27"/>
  <c r="J24" i="27"/>
  <c r="J19" i="27"/>
  <c r="J20" i="27"/>
  <c r="P20" i="27"/>
  <c r="V20" i="27"/>
  <c r="J30" i="27"/>
  <c r="J32" i="27"/>
  <c r="P32" i="27"/>
  <c r="V26" i="27"/>
  <c r="J31" i="27"/>
  <c r="J25" i="27"/>
  <c r="P31" i="27"/>
  <c r="P25" i="27"/>
  <c r="V31" i="27"/>
  <c r="V25" i="27"/>
  <c r="J22" i="26" l="1"/>
  <c r="J21" i="26"/>
  <c r="M20" i="26"/>
  <c r="J20" i="26"/>
  <c r="J19" i="26"/>
  <c r="J18" i="26"/>
  <c r="M17" i="26"/>
  <c r="K17" i="26"/>
  <c r="H11" i="26"/>
  <c r="F11" i="26"/>
  <c r="I13" i="26" l="1"/>
  <c r="AN23" i="6" l="1"/>
  <c r="AL23" i="6" s="1"/>
  <c r="AN22" i="6"/>
  <c r="AL22" i="6" s="1"/>
  <c r="AN21" i="6"/>
  <c r="AL21" i="6"/>
  <c r="AN20" i="6"/>
  <c r="AL20" i="6"/>
  <c r="AN19" i="6"/>
  <c r="AL19" i="6"/>
  <c r="AN18" i="6"/>
  <c r="AL18" i="6"/>
  <c r="AN17" i="6"/>
  <c r="AL17" i="6"/>
  <c r="AN16" i="6"/>
  <c r="AL16" i="6" s="1"/>
  <c r="AN15" i="6"/>
  <c r="AL15" i="6"/>
  <c r="AN14" i="6"/>
  <c r="AL14" i="6"/>
  <c r="AB11" i="6" l="1"/>
  <c r="O11" i="6" l="1"/>
  <c r="AN33" i="6" l="1"/>
  <c r="AL33" i="6" s="1"/>
  <c r="AN32" i="6"/>
  <c r="AL32" i="6" s="1"/>
  <c r="AN31" i="6"/>
  <c r="AL31" i="6" s="1"/>
  <c r="AN30" i="6"/>
  <c r="AL30" i="6" s="1"/>
  <c r="AN29" i="6"/>
  <c r="AL29" i="6" s="1"/>
  <c r="AN28" i="6"/>
  <c r="AL28" i="6" s="1"/>
  <c r="AN27" i="6"/>
  <c r="AL27" i="6"/>
  <c r="AN26" i="6"/>
  <c r="AL26" i="6" s="1"/>
  <c r="AN25" i="6"/>
  <c r="AL25" i="6" s="1"/>
  <c r="AN24" i="6"/>
  <c r="AL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9" authorId="0" shapeId="0" xr:uid="{5554F69E-AC91-4721-BC12-F6DAA4CBB6A6}">
      <text>
        <r>
          <rPr>
            <b/>
            <sz val="9"/>
            <color indexed="81"/>
            <rFont val="UD デジタル 教科書体 NK-R"/>
            <family val="1"/>
            <charset val="128"/>
          </rPr>
          <t>カタカナで正確に入力してください。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P14" authorId="0" shapeId="0" xr:uid="{F1ABC845-8490-4B93-A092-4093080E1842}">
      <text>
        <r>
          <rPr>
            <b/>
            <sz val="9"/>
            <color indexed="81"/>
            <rFont val="MS P ゴシック"/>
            <family val="3"/>
            <charset val="128"/>
          </rPr>
          <t>利用者シート請求有行取得用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<sst xmlns="http://schemas.openxmlformats.org/spreadsheetml/2006/main" count="291" uniqueCount="103">
  <si>
    <t>年</t>
    <rPh sb="0" eb="1">
      <t>ネン</t>
    </rPh>
    <phoneticPr fontId="2"/>
  </si>
  <si>
    <t>請求者住所</t>
    <rPh sb="0" eb="3">
      <t>セイキュウシャ</t>
    </rPh>
    <rPh sb="3" eb="5">
      <t>ジュウショ</t>
    </rPh>
    <phoneticPr fontId="5"/>
  </si>
  <si>
    <t>電話番号</t>
    <rPh sb="0" eb="4">
      <t>デンワバンゴウ</t>
    </rPh>
    <phoneticPr fontId="5"/>
  </si>
  <si>
    <t>適格請求書発行事業者登録番号</t>
    <rPh sb="0" eb="2">
      <t>テキカク</t>
    </rPh>
    <rPh sb="2" eb="5">
      <t>セイキュウショ</t>
    </rPh>
    <rPh sb="5" eb="7">
      <t>ハッコウ</t>
    </rPh>
    <rPh sb="7" eb="10">
      <t>ジギョウシャ</t>
    </rPh>
    <phoneticPr fontId="5"/>
  </si>
  <si>
    <t>【　振込先口座　】</t>
    <rPh sb="2" eb="5">
      <t>フリコミサキ</t>
    </rPh>
    <rPh sb="5" eb="7">
      <t>コウザ</t>
    </rPh>
    <phoneticPr fontId="5"/>
  </si>
  <si>
    <t>金融機関名</t>
    <rPh sb="0" eb="5">
      <t>キンユウキカンメイ</t>
    </rPh>
    <phoneticPr fontId="5"/>
  </si>
  <si>
    <t>本・支店名</t>
    <rPh sb="0" eb="1">
      <t>ホン</t>
    </rPh>
    <rPh sb="2" eb="5">
      <t>シテンメイ</t>
    </rPh>
    <phoneticPr fontId="5"/>
  </si>
  <si>
    <t>フリガナ（正確に）</t>
    <rPh sb="5" eb="7">
      <t>セイカク</t>
    </rPh>
    <phoneticPr fontId="5"/>
  </si>
  <si>
    <t>口座名義</t>
    <rPh sb="0" eb="2">
      <t>コウザ</t>
    </rPh>
    <rPh sb="2" eb="4">
      <t>メイギ</t>
    </rPh>
    <phoneticPr fontId="5"/>
  </si>
  <si>
    <t>【　発行責任者　】</t>
    <rPh sb="2" eb="7">
      <t>ハッコウセキニンシャ</t>
    </rPh>
    <phoneticPr fontId="5"/>
  </si>
  <si>
    <t>発行責任者</t>
    <rPh sb="0" eb="2">
      <t>ハッコウ</t>
    </rPh>
    <rPh sb="2" eb="5">
      <t>セキニンシャ</t>
    </rPh>
    <phoneticPr fontId="5"/>
  </si>
  <si>
    <t>氏名</t>
    <rPh sb="0" eb="2">
      <t>シメイ</t>
    </rPh>
    <phoneticPr fontId="5"/>
  </si>
  <si>
    <t>担当者</t>
    <rPh sb="0" eb="3">
      <t>タントウシャ</t>
    </rPh>
    <phoneticPr fontId="5"/>
  </si>
  <si>
    <t>名称</t>
    <rPh sb="0" eb="2">
      <t>メイショウ</t>
    </rPh>
    <phoneticPr fontId="5"/>
  </si>
  <si>
    <t>事業所名</t>
    <rPh sb="0" eb="2">
      <t>ジギョウ</t>
    </rPh>
    <rPh sb="3" eb="4">
      <t>メイ</t>
    </rPh>
    <phoneticPr fontId="5"/>
  </si>
  <si>
    <t>月分</t>
    <rPh sb="0" eb="1">
      <t>ガツ</t>
    </rPh>
    <rPh sb="1" eb="2">
      <t>ブン</t>
    </rPh>
    <phoneticPr fontId="2"/>
  </si>
  <si>
    <t>利用者　計</t>
    <rPh sb="0" eb="3">
      <t>リヨウシャ</t>
    </rPh>
    <rPh sb="4" eb="5">
      <t>ケイ</t>
    </rPh>
    <phoneticPr fontId="2"/>
  </si>
  <si>
    <t>名</t>
    <rPh sb="0" eb="1">
      <t>メイ</t>
    </rPh>
    <phoneticPr fontId="2"/>
  </si>
  <si>
    <t>合計金額</t>
    <rPh sb="0" eb="2">
      <t>ゴウケイ</t>
    </rPh>
    <rPh sb="2" eb="4">
      <t>キンガク</t>
    </rPh>
    <phoneticPr fontId="2"/>
  </si>
  <si>
    <t>利　用　者　氏　名</t>
    <rPh sb="0" eb="1">
      <t>リ</t>
    </rPh>
    <rPh sb="2" eb="3">
      <t>ヨウ</t>
    </rPh>
    <rPh sb="4" eb="5">
      <t>シャ</t>
    </rPh>
    <rPh sb="6" eb="7">
      <t>シ</t>
    </rPh>
    <rPh sb="8" eb="9">
      <t>メイ</t>
    </rPh>
    <phoneticPr fontId="5"/>
  </si>
  <si>
    <t>利用者確認日</t>
    <rPh sb="0" eb="3">
      <t>リヨウシャ</t>
    </rPh>
    <rPh sb="3" eb="5">
      <t>カクニン</t>
    </rPh>
    <rPh sb="5" eb="6">
      <t>ビ</t>
    </rPh>
    <phoneticPr fontId="2"/>
  </si>
  <si>
    <t>受給者番号</t>
    <rPh sb="0" eb="3">
      <t>ジュキュウシャ</t>
    </rPh>
    <rPh sb="3" eb="5">
      <t>バンゴウ</t>
    </rPh>
    <phoneticPr fontId="2"/>
  </si>
  <si>
    <t>明細№</t>
    <rPh sb="0" eb="2">
      <t>メイサイ</t>
    </rPh>
    <phoneticPr fontId="2"/>
  </si>
  <si>
    <t>利用者№</t>
    <rPh sb="0" eb="3">
      <t>リヨウシャ</t>
    </rPh>
    <phoneticPr fontId="2"/>
  </si>
  <si>
    <t>令和</t>
    <rPh sb="0" eb="2">
      <t>レイワ</t>
    </rPh>
    <phoneticPr fontId="2"/>
  </si>
  <si>
    <t>日付</t>
    <rPh sb="0" eb="2">
      <t>ヒヅケ</t>
    </rPh>
    <phoneticPr fontId="2"/>
  </si>
  <si>
    <t>曜日</t>
    <rPh sb="0" eb="2">
      <t>ヨウビ</t>
    </rPh>
    <phoneticPr fontId="2"/>
  </si>
  <si>
    <t>令和</t>
    <rPh sb="0" eb="2">
      <t>レイワ</t>
    </rPh>
    <phoneticPr fontId="5"/>
  </si>
  <si>
    <t>円</t>
    <rPh sb="0" eb="1">
      <t>エン</t>
    </rPh>
    <phoneticPr fontId="5"/>
  </si>
  <si>
    <t>年</t>
    <rPh sb="0" eb="1">
      <t>ネン</t>
    </rPh>
    <phoneticPr fontId="5"/>
  </si>
  <si>
    <t>日</t>
    <rPh sb="0" eb="1">
      <t>ニチ</t>
    </rPh>
    <phoneticPr fontId="5"/>
  </si>
  <si>
    <t>公費
負担額</t>
    <rPh sb="0" eb="2">
      <t>コウヒ</t>
    </rPh>
    <rPh sb="3" eb="5">
      <t>フタン</t>
    </rPh>
    <rPh sb="5" eb="6">
      <t>ガク</t>
    </rPh>
    <phoneticPr fontId="2"/>
  </si>
  <si>
    <t>請　求　額</t>
    <rPh sb="0" eb="1">
      <t>ショウ</t>
    </rPh>
    <rPh sb="2" eb="3">
      <t>モトム</t>
    </rPh>
    <rPh sb="4" eb="5">
      <t>ガク</t>
    </rPh>
    <phoneticPr fontId="5"/>
  </si>
  <si>
    <t>円</t>
    <rPh sb="0" eb="1">
      <t>エン</t>
    </rPh>
    <phoneticPr fontId="2"/>
  </si>
  <si>
    <t>月分</t>
    <rPh sb="0" eb="1">
      <t>ツキ</t>
    </rPh>
    <rPh sb="1" eb="2">
      <t>ブン</t>
    </rPh>
    <phoneticPr fontId="5"/>
  </si>
  <si>
    <t>法人名</t>
    <rPh sb="0" eb="3">
      <t>ホウジンメイ</t>
    </rPh>
    <phoneticPr fontId="5"/>
  </si>
  <si>
    <t>事業所名</t>
    <rPh sb="0" eb="4">
      <t>ジギョウショメイ</t>
    </rPh>
    <phoneticPr fontId="5"/>
  </si>
  <si>
    <t>〒</t>
    <phoneticPr fontId="5"/>
  </si>
  <si>
    <t>公費負担額</t>
    <rPh sb="0" eb="5">
      <t>コウヒフタンガク</t>
    </rPh>
    <phoneticPr fontId="5"/>
  </si>
  <si>
    <t>利用者負担額</t>
    <rPh sb="0" eb="6">
      <t>リヨウシャフタンガク</t>
    </rPh>
    <phoneticPr fontId="2"/>
  </si>
  <si>
    <t>サービス総額</t>
    <rPh sb="4" eb="6">
      <t>ソウガク</t>
    </rPh>
    <phoneticPr fontId="2"/>
  </si>
  <si>
    <t>代表者職　氏名</t>
    <rPh sb="0" eb="3">
      <t>ダイヒョウシャ</t>
    </rPh>
    <rPh sb="3" eb="4">
      <t>ショク</t>
    </rPh>
    <rPh sb="5" eb="7">
      <t>シメイ</t>
    </rPh>
    <phoneticPr fontId="2"/>
  </si>
  <si>
    <t>様式第7号（第12条関係）</t>
    <rPh sb="0" eb="2">
      <t>ヨウシキ</t>
    </rPh>
    <rPh sb="2" eb="3">
      <t>ダイ</t>
    </rPh>
    <rPh sb="4" eb="5">
      <t>ゴウ</t>
    </rPh>
    <rPh sb="6" eb="7">
      <t>ダイ</t>
    </rPh>
    <rPh sb="9" eb="10">
      <t>ジョウ</t>
    </rPh>
    <rPh sb="10" eb="12">
      <t>カンケイ</t>
    </rPh>
    <phoneticPr fontId="2"/>
  </si>
  <si>
    <t>東海村障害者等日中一時支援事業実績記録表</t>
    <rPh sb="0" eb="3">
      <t>トウカイムラ</t>
    </rPh>
    <rPh sb="3" eb="6">
      <t>ショウガイシャ</t>
    </rPh>
    <rPh sb="6" eb="7">
      <t>トウ</t>
    </rPh>
    <rPh sb="7" eb="9">
      <t>ニッチュウ</t>
    </rPh>
    <rPh sb="9" eb="11">
      <t>イチジ</t>
    </rPh>
    <rPh sb="11" eb="13">
      <t>シエン</t>
    </rPh>
    <rPh sb="13" eb="15">
      <t>ジギョウ</t>
    </rPh>
    <rPh sb="15" eb="17">
      <t>ジッセキ</t>
    </rPh>
    <rPh sb="17" eb="20">
      <t>キロクヒョウ</t>
    </rPh>
    <phoneticPr fontId="2"/>
  </si>
  <si>
    <t>利用者氏名</t>
    <rPh sb="0" eb="2">
      <t>リヨウ</t>
    </rPh>
    <rPh sb="2" eb="3">
      <t>シャ</t>
    </rPh>
    <rPh sb="3" eb="5">
      <t>シメイ</t>
    </rPh>
    <phoneticPr fontId="2"/>
  </si>
  <si>
    <t>事業所番号</t>
    <rPh sb="0" eb="3">
      <t>ジギョウショ</t>
    </rPh>
    <rPh sb="3" eb="5">
      <t>バンゴウ</t>
    </rPh>
    <phoneticPr fontId="2"/>
  </si>
  <si>
    <t>第</t>
    <rPh sb="0" eb="1">
      <t>ダイ</t>
    </rPh>
    <phoneticPr fontId="2"/>
  </si>
  <si>
    <t>号</t>
    <rPh sb="0" eb="1">
      <t>ゴウ</t>
    </rPh>
    <phoneticPr fontId="2"/>
  </si>
  <si>
    <t>事業所名</t>
    <rPh sb="0" eb="4">
      <t>ジギョウショメイ</t>
    </rPh>
    <phoneticPr fontId="2"/>
  </si>
  <si>
    <t>利用決定日数</t>
    <rPh sb="0" eb="2">
      <t>リヨウ</t>
    </rPh>
    <rPh sb="2" eb="4">
      <t>ケッテイ</t>
    </rPh>
    <rPh sb="4" eb="6">
      <t>ニッスウ</t>
    </rPh>
    <phoneticPr fontId="2"/>
  </si>
  <si>
    <t>日／月</t>
    <phoneticPr fontId="2"/>
  </si>
  <si>
    <t>利用者負担割合</t>
    <rPh sb="0" eb="2">
      <t>リヨウ</t>
    </rPh>
    <rPh sb="2" eb="3">
      <t>シャ</t>
    </rPh>
    <rPh sb="3" eb="5">
      <t>フタン</t>
    </rPh>
    <rPh sb="5" eb="7">
      <t>ワリアイ</t>
    </rPh>
    <phoneticPr fontId="2"/>
  </si>
  <si>
    <t>サービス提供時間</t>
    <rPh sb="4" eb="6">
      <t>テイキョウ</t>
    </rPh>
    <rPh sb="6" eb="8">
      <t>ジカン</t>
    </rPh>
    <phoneticPr fontId="2"/>
  </si>
  <si>
    <t>サービス
総額</t>
    <rPh sb="5" eb="7">
      <t>ソウガク</t>
    </rPh>
    <phoneticPr fontId="2"/>
  </si>
  <si>
    <t>利用者
負担額</t>
    <rPh sb="0" eb="2">
      <t>リヨウ</t>
    </rPh>
    <rPh sb="2" eb="3">
      <t>シャ</t>
    </rPh>
    <rPh sb="4" eb="6">
      <t>フタン</t>
    </rPh>
    <rPh sb="6" eb="7">
      <t>ガク</t>
    </rPh>
    <phoneticPr fontId="2"/>
  </si>
  <si>
    <t>開始時間</t>
    <rPh sb="0" eb="2">
      <t>カイシ</t>
    </rPh>
    <rPh sb="2" eb="4">
      <t>ジカン</t>
    </rPh>
    <phoneticPr fontId="2"/>
  </si>
  <si>
    <t>終了時間</t>
    <rPh sb="0" eb="2">
      <t>シュウリョウ</t>
    </rPh>
    <rPh sb="2" eb="4">
      <t>ジカン</t>
    </rPh>
    <phoneticPr fontId="2"/>
  </si>
  <si>
    <t>時間数</t>
    <rPh sb="0" eb="2">
      <t>ジカン</t>
    </rPh>
    <rPh sb="2" eb="3">
      <t>スウ</t>
    </rPh>
    <phoneticPr fontId="2"/>
  </si>
  <si>
    <t>利用日数合計</t>
    <rPh sb="0" eb="4">
      <t>リヨウニッスウ</t>
    </rPh>
    <rPh sb="4" eb="6">
      <t>ゴウケイ</t>
    </rPh>
    <phoneticPr fontId="2"/>
  </si>
  <si>
    <t>サービス
総額合計</t>
    <rPh sb="5" eb="7">
      <t>ソウガク</t>
    </rPh>
    <rPh sb="7" eb="9">
      <t>ゴウケイ</t>
    </rPh>
    <phoneticPr fontId="2"/>
  </si>
  <si>
    <t>利用者負担額合計</t>
    <rPh sb="0" eb="3">
      <t>リヨウシャ</t>
    </rPh>
    <rPh sb="3" eb="6">
      <t>フタンガク</t>
    </rPh>
    <rPh sb="6" eb="8">
      <t>ゴウケイ</t>
    </rPh>
    <phoneticPr fontId="2"/>
  </si>
  <si>
    <t>公費負担額合計</t>
    <rPh sb="0" eb="2">
      <t>コウヒ</t>
    </rPh>
    <rPh sb="2" eb="5">
      <t>フタンガク</t>
    </rPh>
    <rPh sb="5" eb="7">
      <t>ゴウケイ</t>
    </rPh>
    <phoneticPr fontId="2"/>
  </si>
  <si>
    <t>日</t>
    <rPh sb="0" eb="1">
      <t>ニチ</t>
    </rPh>
    <phoneticPr fontId="2"/>
  </si>
  <si>
    <t>東海村障害者等日中一時支援事業委託料請求書</t>
    <rPh sb="0" eb="3">
      <t>トウカイムラ</t>
    </rPh>
    <rPh sb="3" eb="6">
      <t>ショウガイシャ</t>
    </rPh>
    <rPh sb="6" eb="7">
      <t>トウ</t>
    </rPh>
    <rPh sb="7" eb="9">
      <t>ニッチュウ</t>
    </rPh>
    <rPh sb="9" eb="11">
      <t>イチジ</t>
    </rPh>
    <rPh sb="11" eb="13">
      <t>シエン</t>
    </rPh>
    <rPh sb="13" eb="15">
      <t>ジギョウ</t>
    </rPh>
    <rPh sb="15" eb="17">
      <t>イタク</t>
    </rPh>
    <rPh sb="17" eb="18">
      <t>リョウ</t>
    </rPh>
    <phoneticPr fontId="5"/>
  </si>
  <si>
    <t>　東海村障害者等日中一時支援事業委託料を，東海村障害者等日中一時支援事業委託契約書第５条第４項の規定により，次のとおり請求します。</t>
    <rPh sb="1" eb="4">
      <t>トウカイムラ</t>
    </rPh>
    <rPh sb="4" eb="7">
      <t>ショウガイシャ</t>
    </rPh>
    <rPh sb="7" eb="8">
      <t>トウ</t>
    </rPh>
    <rPh sb="8" eb="10">
      <t>ニッチュウ</t>
    </rPh>
    <rPh sb="10" eb="12">
      <t>イチジ</t>
    </rPh>
    <rPh sb="12" eb="14">
      <t>シエン</t>
    </rPh>
    <rPh sb="14" eb="16">
      <t>ジギョウ</t>
    </rPh>
    <rPh sb="16" eb="19">
      <t>イタクリョウ</t>
    </rPh>
    <rPh sb="21" eb="24">
      <t>トウカイムラ</t>
    </rPh>
    <rPh sb="24" eb="28">
      <t>ショウガイシャトウ</t>
    </rPh>
    <rPh sb="28" eb="30">
      <t>ニッチュウ</t>
    </rPh>
    <rPh sb="30" eb="32">
      <t>イチジ</t>
    </rPh>
    <rPh sb="32" eb="34">
      <t>シエン</t>
    </rPh>
    <rPh sb="34" eb="36">
      <t>ジギョウ</t>
    </rPh>
    <rPh sb="36" eb="38">
      <t>イタク</t>
    </rPh>
    <rPh sb="38" eb="41">
      <t>ケイヤクショ</t>
    </rPh>
    <rPh sb="41" eb="42">
      <t>ダイ</t>
    </rPh>
    <rPh sb="43" eb="44">
      <t>ジョウ</t>
    </rPh>
    <rPh sb="44" eb="45">
      <t>ダイ</t>
    </rPh>
    <rPh sb="46" eb="47">
      <t>コウ</t>
    </rPh>
    <rPh sb="48" eb="50">
      <t>キテイ</t>
    </rPh>
    <rPh sb="54" eb="55">
      <t>ツギ</t>
    </rPh>
    <rPh sb="59" eb="61">
      <t>セイキュウ</t>
    </rPh>
    <phoneticPr fontId="5"/>
  </si>
  <si>
    <t>東海村障害者等日中一時支援事業請求明細書</t>
    <rPh sb="0" eb="3">
      <t>トウカイムラ</t>
    </rPh>
    <rPh sb="3" eb="6">
      <t>ショウガイシャ</t>
    </rPh>
    <rPh sb="6" eb="7">
      <t>トウ</t>
    </rPh>
    <rPh sb="7" eb="11">
      <t>ニッチュウイチジ</t>
    </rPh>
    <phoneticPr fontId="2"/>
  </si>
  <si>
    <t>銀行</t>
    <rPh sb="0" eb="2">
      <t>ギンコウ</t>
    </rPh>
    <phoneticPr fontId="2"/>
  </si>
  <si>
    <t>普通</t>
    <rPh sb="0" eb="2">
      <t>フツウ</t>
    </rPh>
    <phoneticPr fontId="2"/>
  </si>
  <si>
    <t>支店</t>
    <rPh sb="0" eb="2">
      <t>シテン</t>
    </rPh>
    <phoneticPr fontId="2"/>
  </si>
  <si>
    <t>預金種目</t>
    <rPh sb="0" eb="4">
      <t>ヨキンシュモク</t>
    </rPh>
    <phoneticPr fontId="5"/>
  </si>
  <si>
    <t>東海村長　山田　修　様</t>
    <rPh sb="5" eb="7">
      <t>ヤマダ</t>
    </rPh>
    <rPh sb="8" eb="9">
      <t>オサム</t>
    </rPh>
    <rPh sb="10" eb="11">
      <t>サマ</t>
    </rPh>
    <phoneticPr fontId="5"/>
  </si>
  <si>
    <t>月</t>
    <rPh sb="0" eb="1">
      <t>ガツ</t>
    </rPh>
    <phoneticPr fontId="5"/>
  </si>
  <si>
    <t>代表者職名／代表者名</t>
    <rPh sb="0" eb="3">
      <t>ダイヒョウシャ</t>
    </rPh>
    <rPh sb="3" eb="5">
      <t>ショクメイ</t>
    </rPh>
    <rPh sb="6" eb="9">
      <t>ダイヒョウシャ</t>
    </rPh>
    <rPh sb="9" eb="10">
      <t>メイ</t>
    </rPh>
    <phoneticPr fontId="5"/>
  </si>
  <si>
    <t>口座番号</t>
    <rPh sb="0" eb="2">
      <t>コウザ</t>
    </rPh>
    <rPh sb="2" eb="4">
      <t>バンゴウ</t>
    </rPh>
    <phoneticPr fontId="5"/>
  </si>
  <si>
    <t>東海村長　山田　修　様</t>
    <rPh sb="5" eb="6">
      <t>ヤマ</t>
    </rPh>
    <rPh sb="6" eb="7">
      <t>タ</t>
    </rPh>
    <rPh sb="8" eb="9">
      <t>オサム</t>
    </rPh>
    <rPh sb="10" eb="11">
      <t>サマ</t>
    </rPh>
    <phoneticPr fontId="5"/>
  </si>
  <si>
    <t>0834100000</t>
    <phoneticPr fontId="2"/>
  </si>
  <si>
    <t>算定時間</t>
    <rPh sb="0" eb="4">
      <t>サンテイジカン</t>
    </rPh>
    <phoneticPr fontId="2"/>
  </si>
  <si>
    <t>常陽</t>
    <rPh sb="0" eb="2">
      <t>ジョウヨウ</t>
    </rPh>
    <phoneticPr fontId="2"/>
  </si>
  <si>
    <t>信用金庫</t>
    <rPh sb="0" eb="2">
      <t>シンヨウ</t>
    </rPh>
    <rPh sb="2" eb="4">
      <t>キンコ</t>
    </rPh>
    <phoneticPr fontId="2"/>
  </si>
  <si>
    <t>信用組合</t>
    <rPh sb="0" eb="2">
      <t>シンヨウ</t>
    </rPh>
    <rPh sb="2" eb="4">
      <t>クミアイ</t>
    </rPh>
    <phoneticPr fontId="2"/>
  </si>
  <si>
    <t>農業協同組合</t>
    <rPh sb="0" eb="2">
      <t>ノウギョウ</t>
    </rPh>
    <rPh sb="2" eb="4">
      <t>キョウドウ</t>
    </rPh>
    <rPh sb="4" eb="6">
      <t>クミアイ</t>
    </rPh>
    <phoneticPr fontId="2"/>
  </si>
  <si>
    <t>労働金庫</t>
    <rPh sb="0" eb="4">
      <t>ロウドウキンコ</t>
    </rPh>
    <phoneticPr fontId="2"/>
  </si>
  <si>
    <t>営業部</t>
    <rPh sb="0" eb="3">
      <t>エイギョウブ</t>
    </rPh>
    <phoneticPr fontId="2"/>
  </si>
  <si>
    <t>出張所</t>
    <rPh sb="0" eb="3">
      <t>シュッチョウジョ</t>
    </rPh>
    <phoneticPr fontId="2"/>
  </si>
  <si>
    <t>当座</t>
    <rPh sb="0" eb="2">
      <t>トウザ</t>
    </rPh>
    <phoneticPr fontId="2"/>
  </si>
  <si>
    <t>　下記について、サービス提供時に用いた実績記録表の内容と相違ありません。</t>
    <rPh sb="23" eb="24">
      <t>ヒョウ</t>
    </rPh>
    <phoneticPr fontId="2"/>
  </si>
  <si>
    <t>社会福祉法人　○○　代表取締役　絆　太郎</t>
    <rPh sb="0" eb="2">
      <t>シャカイ</t>
    </rPh>
    <rPh sb="2" eb="4">
      <t>フクシ</t>
    </rPh>
    <rPh sb="4" eb="6">
      <t>ホウジン</t>
    </rPh>
    <rPh sb="10" eb="15">
      <t>ダイヒョウトリシマリヤク</t>
    </rPh>
    <rPh sb="16" eb="17">
      <t>キズナ</t>
    </rPh>
    <rPh sb="18" eb="20">
      <t>タロウ</t>
    </rPh>
    <phoneticPr fontId="2"/>
  </si>
  <si>
    <t>フク）マルマル　ダイヒョウトリシマリヤク　キズナ　タロウ</t>
    <phoneticPr fontId="2"/>
  </si>
  <si>
    <t>東海</t>
    <rPh sb="0" eb="2">
      <t>トウカイ</t>
    </rPh>
    <phoneticPr fontId="2"/>
  </si>
  <si>
    <t>東海　花子</t>
    <rPh sb="0" eb="2">
      <t>トウカイ</t>
    </rPh>
    <rPh sb="3" eb="5">
      <t>ハナコ</t>
    </rPh>
    <phoneticPr fontId="2"/>
  </si>
  <si>
    <t>029-287-2525</t>
    <phoneticPr fontId="2"/>
  </si>
  <si>
    <t>同上</t>
    <rPh sb="0" eb="2">
      <t>ドウジョウ</t>
    </rPh>
    <phoneticPr fontId="2"/>
  </si>
  <si>
    <t>東海　次郎</t>
    <rPh sb="0" eb="2">
      <t>トウカイ</t>
    </rPh>
    <rPh sb="3" eb="5">
      <t>ジロウ</t>
    </rPh>
    <phoneticPr fontId="2"/>
  </si>
  <si>
    <t>××事業所</t>
    <rPh sb="2" eb="5">
      <t>ジギョウショ</t>
    </rPh>
    <phoneticPr fontId="2"/>
  </si>
  <si>
    <t>村松　阿漕</t>
    <rPh sb="0" eb="2">
      <t>ムラマツ</t>
    </rPh>
    <rPh sb="3" eb="5">
      <t>アコギ</t>
    </rPh>
    <phoneticPr fontId="2"/>
  </si>
  <si>
    <t>白方　三郎</t>
    <rPh sb="0" eb="2">
      <t>シラカタ</t>
    </rPh>
    <rPh sb="3" eb="5">
      <t>サブロウ</t>
    </rPh>
    <phoneticPr fontId="2"/>
  </si>
  <si>
    <t>中丸　花子</t>
    <rPh sb="0" eb="2">
      <t>ナカマル</t>
    </rPh>
    <rPh sb="3" eb="5">
      <t>ハナコ</t>
    </rPh>
    <phoneticPr fontId="2"/>
  </si>
  <si>
    <t>照沼　四郎</t>
    <rPh sb="0" eb="2">
      <t>テルヌマ</t>
    </rPh>
    <rPh sb="3" eb="5">
      <t>シロウ</t>
    </rPh>
    <phoneticPr fontId="2"/>
  </si>
  <si>
    <t>社会福祉法人　○○</t>
    <rPh sb="0" eb="6">
      <t>シャカイフクシホウジン</t>
    </rPh>
    <phoneticPr fontId="2"/>
  </si>
  <si>
    <t>代表取締役</t>
    <rPh sb="0" eb="5">
      <t>ダイヒョウトリシマリヤク</t>
    </rPh>
    <phoneticPr fontId="2"/>
  </si>
  <si>
    <t>絆　太郎</t>
    <rPh sb="0" eb="1">
      <t>キズナ</t>
    </rPh>
    <rPh sb="2" eb="4">
      <t>タロウ</t>
    </rPh>
    <phoneticPr fontId="2"/>
  </si>
  <si>
    <t>絆　芋蔵</t>
    <rPh sb="0" eb="1">
      <t>キズナ</t>
    </rPh>
    <rPh sb="2" eb="4">
      <t>イモゾウ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</si>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</sst>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
    <numFmt numFmtId="178" formatCode="h:mm;;"/>
    <numFmt numFmtId="179" formatCode="e"/>
    <numFmt numFmtId="180" formatCode="h:mm;@"/>
    <numFmt numFmtId="181" formatCode="#,##0;[Red]\-#,##0;;"/>
    <numFmt numFmtId="182" formatCode="General;;"/>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4"/>
      <name val="ＭＳ 明朝"/>
      <family val="1"/>
      <charset val="128"/>
    </font>
    <font>
      <sz val="8"/>
      <name val="ＭＳ 明朝"/>
      <family val="1"/>
      <charset val="128"/>
    </font>
    <font>
      <b/>
      <sz val="11"/>
      <name val="ＭＳ 明朝"/>
      <family val="1"/>
      <charset val="128"/>
    </font>
    <font>
      <sz val="6"/>
      <name val="ＭＳ 明朝"/>
      <family val="1"/>
      <charset val="128"/>
    </font>
    <font>
      <sz val="11"/>
      <color theme="1"/>
      <name val="游ゴシック"/>
      <family val="3"/>
      <charset val="128"/>
      <scheme val="minor"/>
    </font>
    <font>
      <sz val="12"/>
      <color theme="1"/>
      <name val="ＭＳ 明朝"/>
      <family val="1"/>
      <charset val="128"/>
    </font>
    <font>
      <sz val="9"/>
      <name val="ＭＳ 明朝"/>
      <family val="1"/>
      <charset val="128"/>
    </font>
    <font>
      <b/>
      <sz val="9"/>
      <name val="ＭＳ 明朝"/>
      <family val="1"/>
      <charset val="128"/>
    </font>
    <font>
      <sz val="22"/>
      <color theme="1"/>
      <name val="ＭＳ 明朝"/>
      <family val="1"/>
      <charset val="128"/>
    </font>
    <font>
      <sz val="14"/>
      <color theme="1"/>
      <name val="ＭＳ 明朝"/>
      <family val="1"/>
      <charset val="128"/>
    </font>
    <font>
      <sz val="26"/>
      <color theme="1"/>
      <name val="ＭＳ 明朝"/>
      <family val="1"/>
      <charset val="128"/>
    </font>
    <font>
      <sz val="28"/>
      <color theme="1"/>
      <name val="ＭＳ 明朝"/>
      <family val="1"/>
      <charset val="128"/>
    </font>
    <font>
      <sz val="16"/>
      <color theme="1"/>
      <name val="ＭＳ 明朝"/>
      <family val="1"/>
      <charset val="128"/>
    </font>
    <font>
      <sz val="8"/>
      <color theme="1"/>
      <name val="ＭＳ 明朝"/>
      <family val="1"/>
      <charset val="128"/>
    </font>
    <font>
      <b/>
      <sz val="16"/>
      <name val="ＭＳ 明朝"/>
      <family val="1"/>
      <charset val="128"/>
    </font>
    <font>
      <sz val="10"/>
      <color theme="1"/>
      <name val="ＭＳ 明朝"/>
      <family val="1"/>
      <charset val="128"/>
    </font>
    <font>
      <b/>
      <sz val="16"/>
      <color theme="1"/>
      <name val="ＭＳ 明朝"/>
      <family val="1"/>
      <charset val="128"/>
    </font>
    <font>
      <b/>
      <sz val="9"/>
      <color indexed="81"/>
      <name val="UD デジタル 教科書体 NK-R"/>
      <family val="1"/>
      <charset val="128"/>
    </font>
    <font>
      <b/>
      <sz val="9"/>
      <color indexed="81"/>
      <name val="MS P ゴシック"/>
      <family val="3"/>
      <charset val="128"/>
    </font>
    <font>
      <b/>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7" fillId="0" borderId="0" xfId="0" applyFont="1" applyAlignment="1">
      <alignment horizontal="center" vertical="center"/>
    </xf>
    <xf numFmtId="49" fontId="20" fillId="0" borderId="0" xfId="0" applyNumberFormat="1" applyFont="1">
      <alignment vertical="center"/>
    </xf>
    <xf numFmtId="9" fontId="20" fillId="0" borderId="0" xfId="0" applyNumberFormat="1" applyFont="1" applyAlignment="1">
      <alignment horizontal="center" vertical="center"/>
    </xf>
    <xf numFmtId="0" fontId="20" fillId="0" borderId="0" xfId="0" applyFont="1" applyAlignment="1">
      <alignment horizontal="center" vertical="center"/>
    </xf>
    <xf numFmtId="0" fontId="21" fillId="0" borderId="28" xfId="0" applyFont="1" applyBorder="1" applyAlignment="1">
      <alignment horizontal="center"/>
    </xf>
    <xf numFmtId="180" fontId="20" fillId="0" borderId="0" xfId="0" applyNumberFormat="1" applyFont="1" applyAlignment="1">
      <alignment horizontal="center" vertical="center"/>
    </xf>
    <xf numFmtId="0" fontId="16" fillId="0" borderId="0" xfId="0" applyFont="1">
      <alignment vertical="center"/>
    </xf>
    <xf numFmtId="177" fontId="20" fillId="0" borderId="4" xfId="0" applyNumberFormat="1" applyFont="1" applyFill="1" applyBorder="1" applyAlignment="1">
      <alignment horizontal="center" vertical="center"/>
    </xf>
    <xf numFmtId="38" fontId="20" fillId="0" borderId="26" xfId="1" applyFont="1" applyFill="1" applyBorder="1">
      <alignment vertical="center"/>
    </xf>
    <xf numFmtId="0" fontId="21" fillId="0" borderId="28" xfId="0" applyFont="1" applyFill="1" applyBorder="1" applyAlignment="1">
      <alignment horizontal="center"/>
    </xf>
    <xf numFmtId="38" fontId="20" fillId="0" borderId="26" xfId="1" applyFont="1" applyFill="1" applyBorder="1" applyAlignment="1">
      <alignment horizontal="right" vertical="center"/>
    </xf>
    <xf numFmtId="181" fontId="20" fillId="0" borderId="26" xfId="1" applyNumberFormat="1" applyFont="1" applyFill="1" applyBorder="1">
      <alignment vertical="center"/>
    </xf>
    <xf numFmtId="38" fontId="20" fillId="0" borderId="26" xfId="1" applyNumberFormat="1" applyFont="1" applyFill="1" applyBorder="1">
      <alignment vertical="center"/>
    </xf>
    <xf numFmtId="38" fontId="20" fillId="0" borderId="26" xfId="1" applyNumberFormat="1" applyFont="1" applyFill="1" applyBorder="1" applyProtection="1">
      <alignment vertical="center"/>
    </xf>
    <xf numFmtId="38" fontId="20" fillId="0" borderId="26" xfId="1" applyFont="1" applyFill="1" applyBorder="1" applyProtection="1">
      <alignment vertical="center"/>
    </xf>
    <xf numFmtId="0" fontId="3" fillId="2" borderId="0" xfId="0" applyFont="1" applyFill="1" applyBorder="1">
      <alignment vertical="center"/>
    </xf>
    <xf numFmtId="20" fontId="3" fillId="0" borderId="0" xfId="0" applyNumberFormat="1" applyFont="1">
      <alignment vertical="center"/>
    </xf>
    <xf numFmtId="0" fontId="20" fillId="0" borderId="0" xfId="0" applyFont="1">
      <alignment vertical="center"/>
    </xf>
    <xf numFmtId="0" fontId="20" fillId="0" borderId="22"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lignment vertical="center"/>
    </xf>
    <xf numFmtId="0" fontId="3" fillId="2" borderId="0" xfId="2" applyFont="1" applyFill="1" applyAlignment="1">
      <alignment vertical="center" shrinkToFit="1"/>
    </xf>
    <xf numFmtId="0" fontId="23" fillId="2" borderId="0" xfId="2" applyFont="1" applyFill="1" applyAlignment="1">
      <alignment horizontal="right" vertical="center"/>
    </xf>
    <xf numFmtId="0" fontId="3" fillId="2" borderId="0" xfId="2" applyFont="1" applyFill="1" applyAlignment="1">
      <alignment horizontal="center" vertical="center" shrinkToFit="1"/>
    </xf>
    <xf numFmtId="0" fontId="13" fillId="2" borderId="0" xfId="2" applyFont="1" applyFill="1" applyAlignment="1">
      <alignment vertical="center" shrinkToFit="1"/>
    </xf>
    <xf numFmtId="0" fontId="13" fillId="2" borderId="0" xfId="2" applyFont="1" applyFill="1" applyAlignment="1">
      <alignment horizontal="center" vertical="center" shrinkToFit="1"/>
    </xf>
    <xf numFmtId="0" fontId="13" fillId="2" borderId="14" xfId="2" applyFont="1" applyFill="1" applyBorder="1" applyAlignment="1">
      <alignment vertical="center" shrinkToFit="1"/>
    </xf>
    <xf numFmtId="0" fontId="13" fillId="2" borderId="1" xfId="2" applyFont="1" applyFill="1" applyBorder="1" applyAlignment="1">
      <alignment horizontal="center" vertical="center" shrinkToFit="1"/>
    </xf>
    <xf numFmtId="0" fontId="6" fillId="0" borderId="0" xfId="0" applyNumberFormat="1" applyFont="1" applyFill="1" applyAlignment="1" applyProtection="1">
      <alignment horizontal="center"/>
    </xf>
    <xf numFmtId="0" fontId="6" fillId="0" borderId="0" xfId="0" applyFont="1" applyFill="1" applyAlignment="1" applyProtection="1">
      <alignment horizontal="center"/>
    </xf>
    <xf numFmtId="182" fontId="20" fillId="0" borderId="26" xfId="0" applyNumberFormat="1" applyFont="1" applyFill="1" applyBorder="1" applyAlignment="1">
      <alignment horizontal="right" vertical="center"/>
    </xf>
    <xf numFmtId="0" fontId="13" fillId="2" borderId="0" xfId="2" applyFont="1" applyFill="1" applyAlignment="1">
      <alignment horizontal="center" vertical="center" shrinkToFit="1"/>
    </xf>
    <xf numFmtId="0" fontId="13" fillId="2" borderId="0" xfId="2" applyFont="1" applyFill="1" applyAlignment="1">
      <alignment vertical="center" shrinkToFit="1"/>
    </xf>
    <xf numFmtId="0" fontId="20" fillId="0" borderId="0" xfId="0" applyFont="1" applyAlignment="1">
      <alignment horizontal="center" vertical="center"/>
    </xf>
    <xf numFmtId="0" fontId="20" fillId="0" borderId="27" xfId="0" applyFont="1" applyBorder="1" applyAlignment="1">
      <alignment horizontal="center" vertical="center"/>
    </xf>
    <xf numFmtId="0" fontId="0" fillId="0" borderId="0" xfId="0" applyFill="1">
      <alignment vertical="center"/>
    </xf>
    <xf numFmtId="0" fontId="4" fillId="0" borderId="0" xfId="0" applyFont="1" applyFill="1" applyAlignment="1"/>
    <xf numFmtId="0" fontId="6" fillId="0" borderId="0" xfId="0" applyFont="1" applyFill="1" applyAlignment="1" applyProtection="1">
      <alignment horizontal="center"/>
      <protection locked="0"/>
    </xf>
    <xf numFmtId="0" fontId="6" fillId="0" borderId="0" xfId="0" applyFont="1" applyFill="1" applyAlignment="1">
      <alignment horizontal="center"/>
    </xf>
    <xf numFmtId="58" fontId="4" fillId="0" borderId="0" xfId="0" applyNumberFormat="1" applyFont="1" applyFill="1" applyAlignment="1"/>
    <xf numFmtId="0" fontId="6" fillId="0" borderId="0" xfId="0" applyFont="1" applyFill="1" applyAlignment="1">
      <alignment horizontal="right"/>
    </xf>
    <xf numFmtId="0" fontId="22" fillId="0" borderId="0" xfId="0" applyFont="1" applyFill="1" applyAlignment="1">
      <alignment horizontal="center"/>
    </xf>
    <xf numFmtId="0" fontId="8"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8" fillId="0" borderId="0" xfId="0" applyFont="1" applyFill="1" applyAlignment="1">
      <alignment horizontal="left" vertical="center"/>
    </xf>
    <xf numFmtId="0" fontId="4" fillId="0" borderId="0" xfId="0" applyFont="1" applyFill="1" applyAlignment="1">
      <alignment vertical="center" wrapText="1"/>
    </xf>
    <xf numFmtId="0" fontId="6" fillId="0" borderId="0" xfId="0" applyFont="1" applyFill="1">
      <alignment vertical="center"/>
    </xf>
    <xf numFmtId="179"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xf>
    <xf numFmtId="0" fontId="9" fillId="0" borderId="0" xfId="0" applyFont="1" applyFill="1">
      <alignment vertical="center"/>
    </xf>
    <xf numFmtId="0" fontId="9" fillId="0" borderId="0" xfId="0" applyFont="1" applyFill="1" applyAlignment="1"/>
    <xf numFmtId="0" fontId="4" fillId="0" borderId="0" xfId="0" applyFont="1" applyFill="1" applyBorder="1" applyAlignment="1"/>
    <xf numFmtId="0" fontId="4" fillId="0" borderId="0" xfId="0" applyFont="1" applyFill="1" applyAlignment="1">
      <alignment horizontal="centerContinuous" vertical="center"/>
    </xf>
    <xf numFmtId="177" fontId="4" fillId="0" borderId="9" xfId="0" applyNumberFormat="1" applyFont="1" applyFill="1" applyBorder="1" applyAlignment="1">
      <alignment horizontal="center" vertical="center" shrinkToFit="1"/>
    </xf>
    <xf numFmtId="0" fontId="4" fillId="0" borderId="0" xfId="0" applyFont="1" applyFill="1" applyAlignment="1">
      <alignment horizontal="left"/>
    </xf>
    <xf numFmtId="0" fontId="4" fillId="0" borderId="30"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35" xfId="0" applyFont="1" applyFill="1" applyBorder="1" applyAlignment="1"/>
    <xf numFmtId="0" fontId="9" fillId="0" borderId="0" xfId="0" applyFont="1" applyFill="1" applyAlignment="1">
      <alignment horizontal="center" vertical="center"/>
    </xf>
    <xf numFmtId="0" fontId="11" fillId="0" borderId="0" xfId="0" applyFont="1" applyFill="1">
      <alignment vertical="center"/>
    </xf>
    <xf numFmtId="0" fontId="20" fillId="0" borderId="0" xfId="0" applyNumberFormat="1" applyFont="1" applyFill="1" applyAlignment="1">
      <alignment horizontal="center" vertical="center"/>
    </xf>
    <xf numFmtId="0" fontId="20" fillId="0" borderId="4" xfId="0" applyFont="1" applyFill="1" applyBorder="1" applyAlignment="1" applyProtection="1">
      <alignment horizontal="center" vertical="center"/>
      <protection locked="0"/>
    </xf>
    <xf numFmtId="0" fontId="4" fillId="0" borderId="0" xfId="0" applyFont="1" applyAlignment="1"/>
    <xf numFmtId="0" fontId="6" fillId="0" borderId="0" xfId="0" applyFont="1" applyAlignment="1">
      <alignment horizontal="center"/>
    </xf>
    <xf numFmtId="58" fontId="4" fillId="0" borderId="0" xfId="0" applyNumberFormat="1" applyFont="1" applyAlignment="1"/>
    <xf numFmtId="0" fontId="6" fillId="0" borderId="0" xfId="0" applyFont="1" applyAlignment="1">
      <alignment horizontal="right"/>
    </xf>
    <xf numFmtId="0" fontId="22" fillId="0" borderId="0" xfId="0" applyFont="1" applyAlignment="1">
      <alignment horizontal="center"/>
    </xf>
    <xf numFmtId="0" fontId="8"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4" fillId="0" borderId="0" xfId="0" applyFont="1" applyAlignment="1">
      <alignment vertical="center" wrapText="1"/>
    </xf>
    <xf numFmtId="0" fontId="6" fillId="0" borderId="0" xfId="0" applyFont="1">
      <alignment vertical="center"/>
    </xf>
    <xf numFmtId="179" fontId="6" fillId="0" borderId="0" xfId="0" applyNumberFormat="1"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9" fillId="0" borderId="0" xfId="0" applyFont="1">
      <alignment vertical="center"/>
    </xf>
    <xf numFmtId="0" fontId="9" fillId="0" borderId="0" xfId="0" applyFont="1" applyAlignment="1"/>
    <xf numFmtId="0" fontId="4" fillId="0" borderId="0" xfId="0" applyFont="1" applyAlignment="1">
      <alignment horizontal="centerContinuous" vertical="center"/>
    </xf>
    <xf numFmtId="177" fontId="4" fillId="0" borderId="9" xfId="0" applyNumberFormat="1" applyFont="1" applyBorder="1" applyAlignment="1">
      <alignment horizontal="center" vertical="center" shrinkToFit="1"/>
    </xf>
    <xf numFmtId="0" fontId="4" fillId="0" borderId="0" xfId="0" applyFont="1" applyAlignment="1">
      <alignment horizontal="left"/>
    </xf>
    <xf numFmtId="0" fontId="4" fillId="0" borderId="3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5" xfId="0" applyFont="1" applyBorder="1" applyAlignment="1"/>
    <xf numFmtId="0" fontId="9" fillId="0" borderId="0" xfId="0" applyFont="1" applyAlignment="1">
      <alignment horizontal="center" vertical="center"/>
    </xf>
    <xf numFmtId="0" fontId="11" fillId="0" borderId="0" xfId="0" applyFont="1">
      <alignment vertical="center"/>
    </xf>
    <xf numFmtId="9" fontId="3" fillId="0" borderId="0" xfId="0" applyNumberFormat="1" applyFont="1">
      <alignment vertical="center"/>
    </xf>
    <xf numFmtId="9" fontId="3" fillId="0" borderId="22" xfId="0" applyNumberFormat="1" applyFont="1" applyBorder="1">
      <alignment vertical="center"/>
    </xf>
    <xf numFmtId="177" fontId="20" fillId="0" borderId="4" xfId="0" applyNumberFormat="1" applyFont="1" applyBorder="1" applyAlignment="1">
      <alignment horizontal="center" vertical="center"/>
    </xf>
    <xf numFmtId="181" fontId="20" fillId="0" borderId="26" xfId="1" applyNumberFormat="1" applyFont="1" applyFill="1" applyBorder="1" applyProtection="1">
      <alignment vertical="center"/>
    </xf>
    <xf numFmtId="178" fontId="20" fillId="0" borderId="4" xfId="0" applyNumberFormat="1" applyFont="1" applyBorder="1" applyAlignment="1">
      <alignment horizontal="center" vertical="center"/>
    </xf>
    <xf numFmtId="0" fontId="20" fillId="0" borderId="26" xfId="0" applyFont="1" applyBorder="1" applyAlignment="1">
      <alignment horizontal="right" vertical="center"/>
    </xf>
    <xf numFmtId="38" fontId="20" fillId="0" borderId="26" xfId="1" applyFont="1" applyFill="1" applyBorder="1" applyAlignment="1" applyProtection="1">
      <alignment horizontal="right" vertical="center"/>
    </xf>
    <xf numFmtId="0" fontId="20" fillId="0" borderId="4" xfId="0" applyFont="1" applyFill="1" applyBorder="1" applyAlignment="1">
      <alignment horizontal="center" vertical="center"/>
    </xf>
    <xf numFmtId="0" fontId="0" fillId="0" borderId="1" xfId="0" applyBorder="1">
      <alignment vertical="center"/>
    </xf>
    <xf numFmtId="0" fontId="27" fillId="0" borderId="0" xfId="0" applyFont="1" applyFill="1" applyAlignment="1" applyProtection="1">
      <alignment horizontal="center"/>
      <protection locked="0"/>
    </xf>
    <xf numFmtId="0" fontId="27" fillId="0" borderId="0" xfId="0" applyFont="1" applyAlignment="1" applyProtection="1">
      <alignment horizontal="center"/>
      <protection locked="0"/>
    </xf>
    <xf numFmtId="0" fontId="4" fillId="0" borderId="0" xfId="0" applyFont="1" applyBorder="1" applyAlignment="1"/>
    <xf numFmtId="0" fontId="0" fillId="0" borderId="0" xfId="0" applyBorder="1">
      <alignment vertical="center"/>
    </xf>
    <xf numFmtId="0" fontId="13" fillId="0" borderId="0" xfId="0" applyFont="1" applyFill="1" applyAlignment="1">
      <alignment horizontal="center"/>
    </xf>
    <xf numFmtId="0" fontId="14" fillId="0" borderId="1" xfId="0" applyFont="1" applyFill="1" applyBorder="1" applyAlignment="1">
      <alignment horizontal="center" vertical="center"/>
    </xf>
    <xf numFmtId="0" fontId="15" fillId="0" borderId="1" xfId="0" applyFont="1" applyFill="1" applyBorder="1" applyAlignment="1" applyProtection="1">
      <alignment horizontal="center" vertical="center" shrinkToFit="1"/>
      <protection locked="0"/>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177" fontId="4" fillId="0" borderId="25" xfId="0" applyNumberFormat="1" applyFont="1" applyFill="1" applyBorder="1" applyAlignment="1">
      <alignment horizontal="left" vertical="center" shrinkToFit="1"/>
    </xf>
    <xf numFmtId="0" fontId="4" fillId="0" borderId="25" xfId="0" applyFont="1" applyFill="1" applyBorder="1" applyAlignment="1">
      <alignment horizontal="center" vertical="center" shrinkToFit="1"/>
    </xf>
    <xf numFmtId="0" fontId="4" fillId="0" borderId="25" xfId="0" applyNumberFormat="1"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22" fillId="0" borderId="0" xfId="0" applyFont="1" applyFill="1" applyAlignment="1">
      <alignment horizontal="center"/>
    </xf>
    <xf numFmtId="177" fontId="4" fillId="0" borderId="9" xfId="0" applyNumberFormat="1" applyFont="1" applyFill="1" applyBorder="1" applyAlignment="1">
      <alignment horizontal="center" vertical="center" shrinkToFit="1"/>
    </xf>
    <xf numFmtId="177" fontId="4" fillId="0" borderId="24" xfId="0" applyNumberFormat="1" applyFont="1" applyFill="1" applyBorder="1" applyAlignment="1">
      <alignment horizontal="left" vertical="center" shrinkToFit="1"/>
    </xf>
    <xf numFmtId="177" fontId="4" fillId="0" borderId="9" xfId="0" applyNumberFormat="1" applyFont="1" applyFill="1" applyBorder="1" applyAlignment="1">
      <alignment horizontal="left" vertical="center" shrinkToFit="1"/>
    </xf>
    <xf numFmtId="0" fontId="6" fillId="0" borderId="0" xfId="0" applyFont="1" applyFill="1" applyAlignment="1">
      <alignment horizontal="left" vertical="center" wrapText="1"/>
    </xf>
    <xf numFmtId="38" fontId="8" fillId="0" borderId="10" xfId="1" applyFont="1" applyFill="1" applyBorder="1" applyAlignment="1">
      <alignment horizontal="center" vertical="center"/>
    </xf>
    <xf numFmtId="38" fontId="8" fillId="0" borderId="22"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38" fontId="13" fillId="2" borderId="5" xfId="1" applyFont="1" applyFill="1" applyBorder="1" applyAlignment="1">
      <alignment horizontal="center" vertical="center"/>
    </xf>
    <xf numFmtId="38" fontId="13" fillId="2" borderId="3" xfId="1" applyFont="1" applyFill="1" applyBorder="1" applyAlignment="1">
      <alignment horizontal="center" vertical="center"/>
    </xf>
    <xf numFmtId="38" fontId="13" fillId="0" borderId="5" xfId="1" applyFont="1" applyFill="1" applyBorder="1" applyAlignment="1">
      <alignment horizontal="center" vertical="center"/>
    </xf>
    <xf numFmtId="0" fontId="13" fillId="0" borderId="2" xfId="2" applyFont="1" applyFill="1" applyBorder="1" applyAlignment="1">
      <alignment horizontal="center" vertical="center" wrapText="1" shrinkToFit="1"/>
    </xf>
    <xf numFmtId="0" fontId="13" fillId="0" borderId="5" xfId="2" applyFont="1" applyFill="1" applyBorder="1" applyAlignment="1">
      <alignment horizontal="center" vertical="center" wrapText="1" shrinkToFit="1"/>
    </xf>
    <xf numFmtId="0" fontId="13" fillId="0" borderId="3" xfId="2" applyFont="1" applyFill="1" applyBorder="1" applyAlignment="1">
      <alignment horizontal="center" vertical="center" wrapText="1" shrinkToFit="1"/>
    </xf>
    <xf numFmtId="181" fontId="13" fillId="0" borderId="2" xfId="1" applyNumberFormat="1" applyFont="1" applyFill="1" applyBorder="1" applyAlignment="1">
      <alignment horizontal="center" vertical="center" shrinkToFit="1"/>
    </xf>
    <xf numFmtId="181" fontId="13" fillId="0" borderId="5" xfId="1" applyNumberFormat="1" applyFont="1" applyFill="1" applyBorder="1" applyAlignment="1">
      <alignment horizontal="center" vertical="center" shrinkToFit="1"/>
    </xf>
    <xf numFmtId="181" fontId="13" fillId="0" borderId="3" xfId="1" applyNumberFormat="1" applyFont="1" applyFill="1" applyBorder="1" applyAlignment="1">
      <alignment horizontal="center" vertical="center" shrinkToFit="1"/>
    </xf>
    <xf numFmtId="38" fontId="13" fillId="0" borderId="2" xfId="1" applyNumberFormat="1" applyFont="1" applyFill="1" applyBorder="1" applyAlignment="1">
      <alignment horizontal="center" vertical="center" shrinkToFit="1"/>
    </xf>
    <xf numFmtId="38" fontId="13" fillId="0" borderId="5" xfId="1" applyNumberFormat="1" applyFont="1" applyFill="1" applyBorder="1" applyAlignment="1">
      <alignment horizontal="center" vertical="center" shrinkToFit="1"/>
    </xf>
    <xf numFmtId="38" fontId="13" fillId="0" borderId="3" xfId="1" applyNumberFormat="1" applyFont="1" applyFill="1" applyBorder="1" applyAlignment="1">
      <alignment horizontal="center" vertical="center" shrinkToFit="1"/>
    </xf>
    <xf numFmtId="176" fontId="13" fillId="3" borderId="1" xfId="2" applyNumberFormat="1" applyFont="1" applyFill="1" applyBorder="1" applyAlignment="1" applyProtection="1">
      <alignment horizontal="center" vertical="center" shrinkToFit="1"/>
      <protection locked="0"/>
    </xf>
    <xf numFmtId="0" fontId="13" fillId="0" borderId="2" xfId="2" applyFont="1" applyFill="1" applyBorder="1" applyAlignment="1">
      <alignment horizontal="center" vertical="center" shrinkToFit="1"/>
    </xf>
    <xf numFmtId="0" fontId="13" fillId="0" borderId="5"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2" borderId="0" xfId="2" applyFont="1" applyFill="1" applyAlignment="1">
      <alignment horizontal="center" vertical="center" shrinkToFit="1"/>
    </xf>
    <xf numFmtId="0" fontId="13" fillId="2" borderId="0" xfId="2" applyFont="1" applyFill="1" applyAlignment="1">
      <alignment horizontal="left"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24" fillId="2" borderId="0" xfId="2" applyFont="1" applyFill="1" applyAlignment="1">
      <alignment horizontal="center" vertical="center" shrinkToFit="1"/>
    </xf>
    <xf numFmtId="0" fontId="13" fillId="2" borderId="0" xfId="2" applyFont="1" applyFill="1" applyAlignment="1">
      <alignment vertical="center" shrinkToFit="1"/>
    </xf>
    <xf numFmtId="0" fontId="13" fillId="2" borderId="0" xfId="2" applyFont="1" applyFill="1" applyAlignment="1">
      <alignment horizontal="right" vertical="center" shrinkToFit="1"/>
    </xf>
    <xf numFmtId="177" fontId="13" fillId="2" borderId="14" xfId="2" applyNumberFormat="1" applyFont="1" applyFill="1" applyBorder="1" applyAlignment="1">
      <alignment horizontal="center" vertical="center" shrinkToFit="1"/>
    </xf>
    <xf numFmtId="0" fontId="13" fillId="2" borderId="0" xfId="2" applyFont="1" applyFill="1" applyAlignment="1">
      <alignment horizontal="distributed" vertical="center" shrinkToFit="1"/>
    </xf>
    <xf numFmtId="177" fontId="13" fillId="2" borderId="0" xfId="2" applyNumberFormat="1" applyFont="1" applyFill="1" applyAlignment="1">
      <alignment horizontal="left" vertical="center" shrinkToFit="1"/>
    </xf>
    <xf numFmtId="0" fontId="13" fillId="2" borderId="14" xfId="2" applyFont="1" applyFill="1" applyBorder="1" applyAlignment="1">
      <alignment horizontal="distributed" vertical="center" shrinkToFit="1"/>
    </xf>
    <xf numFmtId="177" fontId="13" fillId="2" borderId="14" xfId="2" applyNumberFormat="1" applyFont="1" applyFill="1" applyBorder="1" applyAlignment="1">
      <alignment horizontal="left" vertical="center" wrapText="1" shrinkToFi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center" vertical="center" shrinkToFit="1"/>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horizontal="center" vertical="center"/>
    </xf>
    <xf numFmtId="0" fontId="20" fillId="0" borderId="26"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9" fontId="20" fillId="0" borderId="26" xfId="0" applyNumberFormat="1" applyFont="1" applyFill="1" applyBorder="1" applyAlignment="1">
      <alignment horizontal="center" vertical="center"/>
    </xf>
    <xf numFmtId="9" fontId="20" fillId="0" borderId="27" xfId="0" applyNumberFormat="1" applyFont="1" applyFill="1" applyBorder="1" applyAlignment="1">
      <alignment horizontal="center" vertical="center"/>
    </xf>
    <xf numFmtId="9" fontId="20" fillId="0" borderId="28" xfId="0" applyNumberFormat="1" applyFont="1" applyFill="1" applyBorder="1" applyAlignment="1">
      <alignment horizontal="center" vertical="center"/>
    </xf>
    <xf numFmtId="0" fontId="20" fillId="0" borderId="1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20" fontId="20" fillId="0" borderId="26" xfId="0" applyNumberFormat="1" applyFont="1" applyFill="1" applyBorder="1" applyAlignment="1" applyProtection="1">
      <alignment horizontal="center" vertical="center"/>
      <protection locked="0"/>
    </xf>
    <xf numFmtId="20" fontId="20" fillId="0" borderId="27" xfId="0" applyNumberFormat="1" applyFont="1" applyFill="1" applyBorder="1" applyAlignment="1" applyProtection="1">
      <alignment horizontal="center" vertical="center"/>
      <protection locked="0"/>
    </xf>
    <xf numFmtId="20" fontId="20" fillId="0" borderId="28" xfId="0" applyNumberFormat="1" applyFont="1" applyFill="1" applyBorder="1" applyAlignment="1" applyProtection="1">
      <alignment horizontal="center" vertical="center"/>
      <protection locked="0"/>
    </xf>
    <xf numFmtId="178" fontId="20" fillId="0" borderId="26" xfId="0" applyNumberFormat="1" applyFont="1" applyFill="1" applyBorder="1" applyAlignment="1">
      <alignment horizontal="center" vertical="center"/>
    </xf>
    <xf numFmtId="178" fontId="20" fillId="0" borderId="28" xfId="0" applyNumberFormat="1" applyFont="1" applyFill="1" applyBorder="1" applyAlignment="1">
      <alignment horizontal="center" vertical="center"/>
    </xf>
    <xf numFmtId="180" fontId="13" fillId="0" borderId="26" xfId="0" applyNumberFormat="1" applyFont="1" applyBorder="1" applyAlignment="1">
      <alignment horizontal="center" vertical="center"/>
    </xf>
    <xf numFmtId="180" fontId="13" fillId="0" borderId="28" xfId="0" applyNumberFormat="1"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3" fillId="2" borderId="0" xfId="0" applyFont="1" applyFill="1" applyBorder="1" applyAlignment="1">
      <alignment horizontal="center" vertical="center"/>
    </xf>
    <xf numFmtId="0" fontId="14" fillId="1" borderId="1" xfId="0" applyFont="1" applyFill="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1" borderId="2" xfId="0" applyFont="1" applyFill="1" applyBorder="1" applyAlignment="1">
      <alignment horizontal="center" vertical="center"/>
    </xf>
    <xf numFmtId="0" fontId="4" fillId="1" borderId="5" xfId="0" applyFont="1" applyFill="1" applyBorder="1" applyAlignment="1">
      <alignment horizontal="center" vertical="center"/>
    </xf>
    <xf numFmtId="0" fontId="4" fillId="1" borderId="3" xfId="0" applyFont="1" applyFill="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1" borderId="6" xfId="0" applyFont="1" applyFill="1" applyBorder="1" applyAlignment="1">
      <alignment horizontal="center" vertical="center"/>
    </xf>
    <xf numFmtId="0" fontId="4" fillId="1" borderId="8" xfId="0" applyFont="1" applyFill="1" applyBorder="1" applyAlignment="1">
      <alignment horizontal="center" vertical="center"/>
    </xf>
    <xf numFmtId="0" fontId="4" fillId="1" borderId="7" xfId="0" applyFont="1" applyFill="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1" borderId="2" xfId="0" applyFont="1" applyFill="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25" xfId="0" applyFont="1" applyBorder="1" applyAlignment="1">
      <alignment horizontal="center" vertical="center" shrinkToFit="1"/>
    </xf>
    <xf numFmtId="0" fontId="4" fillId="0" borderId="0" xfId="0" applyFont="1" applyAlignment="1">
      <alignment horizontal="left" vertical="center"/>
    </xf>
    <xf numFmtId="177" fontId="4" fillId="0" borderId="9" xfId="0" applyNumberFormat="1" applyFont="1" applyBorder="1" applyAlignment="1">
      <alignment horizontal="center" vertical="center" shrinkToFit="1"/>
    </xf>
    <xf numFmtId="177" fontId="4" fillId="0" borderId="24" xfId="0" applyNumberFormat="1" applyFont="1" applyBorder="1" applyAlignment="1">
      <alignment horizontal="left" vertical="center" shrinkToFit="1"/>
    </xf>
    <xf numFmtId="177" fontId="4" fillId="0" borderId="9" xfId="0" applyNumberFormat="1" applyFont="1" applyBorder="1" applyAlignment="1">
      <alignment horizontal="left" vertical="center" shrinkToFit="1"/>
    </xf>
    <xf numFmtId="177" fontId="4" fillId="0" borderId="25" xfId="0" applyNumberFormat="1" applyFont="1" applyBorder="1" applyAlignment="1">
      <alignment horizontal="left" vertical="center" shrinkToFit="1"/>
    </xf>
    <xf numFmtId="0" fontId="13" fillId="0" borderId="0" xfId="0" applyFont="1" applyAlignment="1">
      <alignment horizontal="center"/>
    </xf>
    <xf numFmtId="0" fontId="22" fillId="0" borderId="0" xfId="0" applyFont="1" applyAlignment="1">
      <alignment horizontal="center"/>
    </xf>
    <xf numFmtId="0" fontId="6" fillId="0" borderId="0" xfId="0" applyFont="1" applyAlignment="1">
      <alignment horizontal="left" vertical="center" wrapText="1"/>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13" fillId="0" borderId="2" xfId="2" applyFont="1" applyBorder="1" applyAlignment="1">
      <alignment horizontal="center" vertical="center" wrapText="1" shrinkToFit="1"/>
    </xf>
    <xf numFmtId="0" fontId="13" fillId="0" borderId="5" xfId="2" applyFont="1" applyBorder="1" applyAlignment="1">
      <alignment horizontal="center" vertical="center" wrapText="1" shrinkToFit="1"/>
    </xf>
    <xf numFmtId="0" fontId="13" fillId="0" borderId="3" xfId="2" applyFont="1" applyBorder="1" applyAlignment="1">
      <alignment horizontal="center" vertical="center" wrapText="1" shrinkToFit="1"/>
    </xf>
    <xf numFmtId="38" fontId="13" fillId="0" borderId="2" xfId="1" applyFont="1" applyFill="1" applyBorder="1" applyAlignment="1">
      <alignment horizontal="center" vertical="center" shrinkToFit="1"/>
    </xf>
    <xf numFmtId="38" fontId="13" fillId="0" borderId="5" xfId="1" applyFont="1" applyFill="1" applyBorder="1" applyAlignment="1">
      <alignment horizontal="center" vertical="center" shrinkToFit="1"/>
    </xf>
    <xf numFmtId="38" fontId="13" fillId="0" borderId="3" xfId="1" applyFont="1" applyFill="1" applyBorder="1" applyAlignment="1">
      <alignment horizontal="center" vertical="center" shrinkToFit="1"/>
    </xf>
    <xf numFmtId="0" fontId="13" fillId="0" borderId="2" xfId="2" applyFont="1" applyBorder="1" applyAlignment="1">
      <alignment horizontal="center" vertical="center" shrinkToFit="1"/>
    </xf>
    <xf numFmtId="0" fontId="13" fillId="0" borderId="5" xfId="2" applyFont="1" applyBorder="1" applyAlignment="1">
      <alignment horizontal="center" vertical="center" shrinkToFit="1"/>
    </xf>
    <xf numFmtId="0" fontId="13" fillId="0" borderId="3" xfId="2" applyFont="1" applyBorder="1" applyAlignment="1">
      <alignment horizontal="center" vertical="center" shrinkToFit="1"/>
    </xf>
    <xf numFmtId="20" fontId="20" fillId="0" borderId="26" xfId="0" applyNumberFormat="1" applyFont="1" applyFill="1" applyBorder="1" applyAlignment="1">
      <alignment horizontal="center" vertical="center"/>
    </xf>
    <xf numFmtId="20" fontId="20" fillId="0" borderId="27" xfId="0" applyNumberFormat="1" applyFont="1" applyFill="1" applyBorder="1" applyAlignment="1">
      <alignment horizontal="center" vertical="center"/>
    </xf>
    <xf numFmtId="20" fontId="20" fillId="0" borderId="28" xfId="0" applyNumberFormat="1" applyFont="1" applyFill="1" applyBorder="1" applyAlignment="1">
      <alignment horizontal="center" vertical="center"/>
    </xf>
    <xf numFmtId="178" fontId="20" fillId="0" borderId="26" xfId="0" applyNumberFormat="1" applyFont="1" applyBorder="1" applyAlignment="1">
      <alignment horizontal="center" vertical="center"/>
    </xf>
    <xf numFmtId="178" fontId="20" fillId="0" borderId="28" xfId="0" applyNumberFormat="1" applyFont="1" applyBorder="1" applyAlignment="1">
      <alignment horizontal="center" vertical="center"/>
    </xf>
    <xf numFmtId="9" fontId="20" fillId="0" borderId="4" xfId="0" applyNumberFormat="1" applyFont="1" applyBorder="1" applyAlignment="1">
      <alignment horizontal="center" vertical="center"/>
    </xf>
    <xf numFmtId="49" fontId="20" fillId="0" borderId="26" xfId="0" applyNumberFormat="1" applyFont="1" applyBorder="1" applyAlignment="1">
      <alignment horizontal="center" vertical="center"/>
    </xf>
    <xf numFmtId="49" fontId="20" fillId="0" borderId="27" xfId="0" applyNumberFormat="1" applyFont="1" applyBorder="1" applyAlignment="1">
      <alignment horizontal="center" vertical="center"/>
    </xf>
    <xf numFmtId="49" fontId="20" fillId="0" borderId="28" xfId="0" applyNumberFormat="1" applyFont="1" applyBorder="1" applyAlignment="1">
      <alignment horizontal="center" vertical="center"/>
    </xf>
    <xf numFmtId="0" fontId="20" fillId="0" borderId="28" xfId="0" applyFont="1" applyBorder="1" applyAlignment="1">
      <alignment horizontal="center" vertical="center"/>
    </xf>
    <xf numFmtId="9" fontId="20" fillId="0" borderId="26" xfId="0" applyNumberFormat="1" applyFont="1" applyBorder="1" applyAlignment="1">
      <alignment horizontal="center" vertical="center"/>
    </xf>
    <xf numFmtId="9" fontId="20" fillId="0" borderId="27" xfId="0" applyNumberFormat="1" applyFont="1" applyBorder="1" applyAlignment="1">
      <alignment horizontal="center" vertical="center"/>
    </xf>
    <xf numFmtId="9" fontId="20" fillId="0" borderId="28" xfId="0" applyNumberFormat="1" applyFont="1" applyBorder="1" applyAlignment="1">
      <alignment horizontal="center" vertical="center"/>
    </xf>
  </cellXfs>
  <cellStyles count="3">
    <cellStyle name="桁区切り" xfId="1" builtinId="6"/>
    <cellStyle name="標準" xfId="0" builtinId="0"/>
    <cellStyle name="標準 2" xfId="2" xr:uid="{4DC6C9FF-7F93-42A7-8686-24C47F892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18</xdr:col>
      <xdr:colOff>540204</xdr:colOff>
      <xdr:row>2</xdr:row>
      <xdr:rowOff>280308</xdr:rowOff>
    </xdr:from>
    <xdr:to>
      <xdr:col>24</xdr:col>
      <xdr:colOff>284390</xdr:colOff>
      <xdr:row>8</xdr:row>
      <xdr:rowOff>471866</xdr:rowOff>
    </xdr:to>
    <xdr:sp macro="" textlink="">
      <xdr:nvSpPr>
        <xdr:cNvPr id="3" name="テキスト ボックス 2">
          <a:extLst>
            <a:ext uri="{FF2B5EF4-FFF2-40B4-BE49-F238E27FC236}">
              <a16:creationId xmlns:a16="http://schemas.microsoft.com/office/drawing/2014/main" id="{A45AF6F8-4680-4396-8AC8-9AF7EDC0FB2F}"/>
            </a:ext>
          </a:extLst>
        </xdr:cNvPr>
        <xdr:cNvSpPr txBox="1"/>
      </xdr:nvSpPr>
      <xdr:spPr>
        <a:xfrm>
          <a:off x="12318547" y="955222"/>
          <a:ext cx="3858986" cy="3283101"/>
        </a:xfrm>
        <a:prstGeom prst="rect">
          <a:avLst/>
        </a:prstGeom>
        <a:blipFill>
          <a:blip xmlns:r="http://schemas.openxmlformats.org/officeDocument/2006/relationships" r:embed="rId1"/>
          <a:stretch>
            <a:fillRect/>
          </a:stretch>
        </a:blip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4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335280</xdr:colOff>
      <xdr:row>1</xdr:row>
      <xdr:rowOff>22860</xdr:rowOff>
    </xdr:from>
    <xdr:to>
      <xdr:col>28</xdr:col>
      <xdr:colOff>266700</xdr:colOff>
      <xdr:row>20</xdr:row>
      <xdr:rowOff>30480</xdr:rowOff>
    </xdr:to>
    <xdr:sp macro="" textlink="">
      <xdr:nvSpPr>
        <xdr:cNvPr id="2" name="テキスト ボックス 1">
          <a:extLst>
            <a:ext uri="{FF2B5EF4-FFF2-40B4-BE49-F238E27FC236}">
              <a16:creationId xmlns:a16="http://schemas.microsoft.com/office/drawing/2014/main" id="{215CD074-F2CE-446D-ACF8-6D8639406394}"/>
            </a:ext>
          </a:extLst>
        </xdr:cNvPr>
        <xdr:cNvSpPr txBox="1"/>
      </xdr:nvSpPr>
      <xdr:spPr>
        <a:xfrm>
          <a:off x="6888480" y="251460"/>
          <a:ext cx="4899660" cy="485394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・請求書は</a:t>
          </a:r>
          <a:r>
            <a:rPr kumimoji="1" lang="ja-JP" altLang="en-US" sz="1200" u="none" baseline="0">
              <a:solidFill>
                <a:srgbClr val="FF0000"/>
              </a:solidFill>
              <a:latin typeface="UD デジタル 教科書体 NK-R" panose="02020400000000000000" pitchFamily="18" charset="-128"/>
              <a:ea typeface="UD デジタル 教科書体 NK-R" panose="02020400000000000000" pitchFamily="18" charset="-128"/>
            </a:rPr>
            <a:t>利用事業所ごと</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に作成してください。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・請求書の押印を省略する場合には，真正性確保の観点から請求書に次のいずれかの情報を記載することとなっています。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①発行責任者，発行担当者の氏名（フルネーム）及び電話番号</a:t>
          </a: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②適格請求書発行事業者登録番号（インボイス登録番号）及び電話番号</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「発行責任者」とは，請求書等を発行する部門の長などを想定していますが，役職にかかわらず発行にあたり責任を有する方を指します。</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「発行担当者」とは，請求書に関する事務を担当される方を指します。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代表者と発行責任者，発行担当者が同じ場合でも，「代表者氏名」と「発行責任者，発行担当者」をそれぞれ記載してください。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「発行責任者連絡先」と「発行担当者連絡先」が同じ場合，「担当者連絡先」は「同上」と記載してください。</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・上記の対応が不可な場合は，従前どおり代表者印等を押印の上，郵送又は持参にてご提出ください。</a:t>
          </a:r>
          <a:endParaRPr kumimoji="1" lang="en-US" altLang="ja-JP" sz="1200" u="sng">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u="none">
              <a:solidFill>
                <a:srgbClr val="FF0000"/>
              </a:solidFill>
              <a:latin typeface="UD デジタル 教科書体 NK-R" panose="02020400000000000000" pitchFamily="18" charset="-128"/>
              <a:ea typeface="UD デジタル 教科書体 NK-R" panose="02020400000000000000" pitchFamily="18" charset="-128"/>
            </a:rPr>
            <a:t>従来どおり代表者の押印のある紙の請求書については，発行責任者，担当者の氏名及び連絡先の記載は不要です。</a:t>
          </a:r>
          <a:endParaRPr kumimoji="1" lang="en-US" altLang="ja-JP" sz="1200" u="none">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ja-JP" altLang="en-US" sz="1400">
            <a:latin typeface="HGPｺﾞｼｯｸM" panose="020B0600000000000000" pitchFamily="50" charset="-128"/>
            <a:ea typeface="HGPｺﾞｼｯｸM" panose="020B0600000000000000" pitchFamily="50" charset="-128"/>
          </a:endParaRPr>
        </a:p>
      </xdr:txBody>
    </xdr:sp>
    <xdr:clientData/>
  </xdr:twoCellAnchor>
  <xdr:twoCellAnchor>
    <xdr:from>
      <xdr:col>18</xdr:col>
      <xdr:colOff>175261</xdr:colOff>
      <xdr:row>27</xdr:row>
      <xdr:rowOff>68579</xdr:rowOff>
    </xdr:from>
    <xdr:to>
      <xdr:col>23</xdr:col>
      <xdr:colOff>182881</xdr:colOff>
      <xdr:row>27</xdr:row>
      <xdr:rowOff>381000</xdr:rowOff>
    </xdr:to>
    <xdr:sp macro="" textlink="">
      <xdr:nvSpPr>
        <xdr:cNvPr id="3" name="吹き出し: 角を丸めた四角形 2">
          <a:extLst>
            <a:ext uri="{FF2B5EF4-FFF2-40B4-BE49-F238E27FC236}">
              <a16:creationId xmlns:a16="http://schemas.microsoft.com/office/drawing/2014/main" id="{57009BB0-BFA6-42E5-800C-10C1F1433B8A}"/>
            </a:ext>
          </a:extLst>
        </xdr:cNvPr>
        <xdr:cNvSpPr/>
      </xdr:nvSpPr>
      <xdr:spPr>
        <a:xfrm>
          <a:off x="5844541" y="6865619"/>
          <a:ext cx="2506980" cy="312421"/>
        </a:xfrm>
        <a:prstGeom prst="wedgeRoundRectCallout">
          <a:avLst>
            <a:gd name="adj1" fmla="val -46247"/>
            <a:gd name="adj2" fmla="val 134141"/>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カタカナで正確に入力してください。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99060</xdr:colOff>
      <xdr:row>1</xdr:row>
      <xdr:rowOff>22860</xdr:rowOff>
    </xdr:from>
    <xdr:to>
      <xdr:col>62</xdr:col>
      <xdr:colOff>114300</xdr:colOff>
      <xdr:row>9</xdr:row>
      <xdr:rowOff>0</xdr:rowOff>
    </xdr:to>
    <xdr:sp macro="" textlink="">
      <xdr:nvSpPr>
        <xdr:cNvPr id="2" name="テキスト ボックス 1">
          <a:extLst>
            <a:ext uri="{FF2B5EF4-FFF2-40B4-BE49-F238E27FC236}">
              <a16:creationId xmlns:a16="http://schemas.microsoft.com/office/drawing/2014/main" id="{215B4C90-8573-4F79-AFB4-A0B5D37FED72}"/>
            </a:ext>
          </a:extLst>
        </xdr:cNvPr>
        <xdr:cNvSpPr txBox="1"/>
      </xdr:nvSpPr>
      <xdr:spPr>
        <a:xfrm>
          <a:off x="6926580" y="190500"/>
          <a:ext cx="3200400" cy="1988820"/>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＜明細書の作成＞</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・実績記録表をもとにご入力ください。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・利用者確認日欄には，</a:t>
          </a:r>
          <a:r>
            <a:rPr kumimoji="1" lang="ja-JP" altLang="en-US" sz="1200" u="sng">
              <a:solidFill>
                <a:srgbClr val="FF0000"/>
              </a:solidFill>
              <a:latin typeface="UD デジタル 教科書体 NK-R" panose="02020400000000000000" pitchFamily="18" charset="-128"/>
              <a:ea typeface="UD デジタル 教科書体 NK-R" panose="02020400000000000000" pitchFamily="18" charset="-128"/>
            </a:rPr>
            <a:t>提供月の最終利用後に利用者に実績記録表の確認を得た日</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を事業所にてご入力ください。</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twoCellAnchor>
    <xdr:from>
      <xdr:col>35</xdr:col>
      <xdr:colOff>25037</xdr:colOff>
      <xdr:row>14</xdr:row>
      <xdr:rowOff>131717</xdr:rowOff>
    </xdr:from>
    <xdr:to>
      <xdr:col>54</xdr:col>
      <xdr:colOff>83820</xdr:colOff>
      <xdr:row>16</xdr:row>
      <xdr:rowOff>266700</xdr:rowOff>
    </xdr:to>
    <xdr:sp macro="" textlink="">
      <xdr:nvSpPr>
        <xdr:cNvPr id="3" name="吹き出し: 角を丸めた四角形 2">
          <a:extLst>
            <a:ext uri="{FF2B5EF4-FFF2-40B4-BE49-F238E27FC236}">
              <a16:creationId xmlns:a16="http://schemas.microsoft.com/office/drawing/2014/main" id="{86622495-0DC8-471A-9AFC-BCD88D5E68F2}"/>
            </a:ext>
          </a:extLst>
        </xdr:cNvPr>
        <xdr:cNvSpPr/>
      </xdr:nvSpPr>
      <xdr:spPr>
        <a:xfrm>
          <a:off x="6349637" y="3598817"/>
          <a:ext cx="2405743" cy="759823"/>
        </a:xfrm>
        <a:prstGeom prst="wedgeRoundRectCallout">
          <a:avLst>
            <a:gd name="adj1" fmla="val -47767"/>
            <a:gd name="adj2" fmla="val -87810"/>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（例）４月提供における実績記録確認日が２７日　→　“４</a:t>
          </a:r>
          <a:r>
            <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a:solidFill>
                <a:srgbClr val="FF0000"/>
              </a:solidFill>
              <a:latin typeface="UD デジタル 教科書体 NK-R" panose="02020400000000000000" pitchFamily="18" charset="-128"/>
              <a:ea typeface="UD デジタル 教科書体 NK-R" panose="02020400000000000000" pitchFamily="18" charset="-128"/>
            </a:rPr>
            <a:t>２７”</a:t>
          </a:r>
          <a:endParaRPr kumimoji="1" lang="en-US" altLang="ja-JP" sz="12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587829</xdr:colOff>
      <xdr:row>3</xdr:row>
      <xdr:rowOff>489856</xdr:rowOff>
    </xdr:from>
    <xdr:to>
      <xdr:col>16</xdr:col>
      <xdr:colOff>326573</xdr:colOff>
      <xdr:row>4</xdr:row>
      <xdr:rowOff>381000</xdr:rowOff>
    </xdr:to>
    <xdr:sp macro="" textlink="">
      <xdr:nvSpPr>
        <xdr:cNvPr id="2" name="テキスト ボックス 1">
          <a:extLst>
            <a:ext uri="{FF2B5EF4-FFF2-40B4-BE49-F238E27FC236}">
              <a16:creationId xmlns:a16="http://schemas.microsoft.com/office/drawing/2014/main" id="{8C1F9D25-73E5-436D-88EC-55CD5FC893BA}"/>
            </a:ext>
          </a:extLst>
        </xdr:cNvPr>
        <xdr:cNvSpPr txBox="1"/>
      </xdr:nvSpPr>
      <xdr:spPr>
        <a:xfrm>
          <a:off x="6357258" y="1796142"/>
          <a:ext cx="5192486" cy="522515"/>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事業所番号は</a:t>
          </a:r>
          <a:r>
            <a:rPr kumimoji="1" lang="en-US" altLang="ja-JP" sz="1800" b="1">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桁で入力してください。</a:t>
          </a:r>
        </a:p>
      </xdr:txBody>
    </xdr:sp>
    <xdr:clientData/>
  </xdr:twoCellAnchor>
  <xdr:twoCellAnchor>
    <xdr:from>
      <xdr:col>1</xdr:col>
      <xdr:colOff>285750</xdr:colOff>
      <xdr:row>20</xdr:row>
      <xdr:rowOff>133350</xdr:rowOff>
    </xdr:from>
    <xdr:to>
      <xdr:col>8</xdr:col>
      <xdr:colOff>495300</xdr:colOff>
      <xdr:row>22</xdr:row>
      <xdr:rowOff>119744</xdr:rowOff>
    </xdr:to>
    <xdr:sp macro="" textlink="">
      <xdr:nvSpPr>
        <xdr:cNvPr id="4" name="吹き出し: 角を丸めた四角形 3">
          <a:extLst>
            <a:ext uri="{FF2B5EF4-FFF2-40B4-BE49-F238E27FC236}">
              <a16:creationId xmlns:a16="http://schemas.microsoft.com/office/drawing/2014/main" id="{5FB4D3F0-03E4-4DE9-8660-BF34D66CD82A}"/>
            </a:ext>
          </a:extLst>
        </xdr:cNvPr>
        <xdr:cNvSpPr/>
      </xdr:nvSpPr>
      <xdr:spPr>
        <a:xfrm>
          <a:off x="329293" y="9484179"/>
          <a:ext cx="4150178" cy="879022"/>
        </a:xfrm>
        <a:prstGeom prst="wedgeRoundRectCallout">
          <a:avLst>
            <a:gd name="adj1" fmla="val -43157"/>
            <a:gd name="adj2" fmla="val -117857"/>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同日利用でサービス提供時間が二段になる場合は，それぞれ日付を入力してください。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9</xdr:col>
      <xdr:colOff>885824</xdr:colOff>
      <xdr:row>20</xdr:row>
      <xdr:rowOff>295275</xdr:rowOff>
    </xdr:from>
    <xdr:to>
      <xdr:col>16</xdr:col>
      <xdr:colOff>65315</xdr:colOff>
      <xdr:row>23</xdr:row>
      <xdr:rowOff>123824</xdr:rowOff>
    </xdr:to>
    <xdr:sp macro="" textlink="">
      <xdr:nvSpPr>
        <xdr:cNvPr id="5" name="吹き出し: 角を丸めた四角形 4">
          <a:extLst>
            <a:ext uri="{FF2B5EF4-FFF2-40B4-BE49-F238E27FC236}">
              <a16:creationId xmlns:a16="http://schemas.microsoft.com/office/drawing/2014/main" id="{EE4496EF-87CF-4D63-9815-C63CFD433516}"/>
            </a:ext>
          </a:extLst>
        </xdr:cNvPr>
        <xdr:cNvSpPr/>
      </xdr:nvSpPr>
      <xdr:spPr>
        <a:xfrm>
          <a:off x="5678804" y="9622155"/>
          <a:ext cx="5610771" cy="1154429"/>
        </a:xfrm>
        <a:prstGeom prst="wedgeRoundRectCallout">
          <a:avLst>
            <a:gd name="adj1" fmla="val -69661"/>
            <a:gd name="adj2" fmla="val -123871"/>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時</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分の場合，</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16</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rPr>
            <a:t>30</a:t>
          </a:r>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と入力してください。</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600">
              <a:solidFill>
                <a:srgbClr val="FF0000"/>
              </a:solidFill>
              <a:latin typeface="UD デジタル 教科書体 NK-R" panose="02020400000000000000" pitchFamily="18" charset="-128"/>
              <a:ea typeface="UD デジタル 教科書体 NK-R" panose="02020400000000000000" pitchFamily="18" charset="-128"/>
            </a:rPr>
            <a:t>開始時間と終了時間を入力すると，「時間数」「サービス総額」「利用者負担額」「公費負担額」が自動表示されます。</a:t>
          </a:r>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315685</xdr:colOff>
      <xdr:row>9</xdr:row>
      <xdr:rowOff>141513</xdr:rowOff>
    </xdr:from>
    <xdr:to>
      <xdr:col>25</xdr:col>
      <xdr:colOff>489854</xdr:colOff>
      <xdr:row>12</xdr:row>
      <xdr:rowOff>283028</xdr:rowOff>
    </xdr:to>
    <xdr:sp macro="" textlink="">
      <xdr:nvSpPr>
        <xdr:cNvPr id="6" name="吹き出し: 角を丸めた四角形 5">
          <a:extLst>
            <a:ext uri="{FF2B5EF4-FFF2-40B4-BE49-F238E27FC236}">
              <a16:creationId xmlns:a16="http://schemas.microsoft.com/office/drawing/2014/main" id="{D7663CC2-0FF7-410B-B75D-401E764FBEC3}"/>
            </a:ext>
          </a:extLst>
        </xdr:cNvPr>
        <xdr:cNvSpPr/>
      </xdr:nvSpPr>
      <xdr:spPr>
        <a:xfrm>
          <a:off x="11538856" y="4408713"/>
          <a:ext cx="3472541" cy="1654629"/>
        </a:xfrm>
        <a:prstGeom prst="wedgeRoundRectCallout">
          <a:avLst>
            <a:gd name="adj1" fmla="val -142952"/>
            <a:gd name="adj2" fmla="val 78455"/>
            <a:gd name="adj3" fmla="val 16667"/>
          </a:avLst>
        </a:prstGeom>
        <a:solidFill>
          <a:schemeClr val="accent2">
            <a:lumMod val="20000"/>
            <a:lumOff val="80000"/>
          </a:schemeClr>
        </a:solidFill>
        <a:ln w="38100">
          <a:solidFill>
            <a:srgbClr val="FF0000"/>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１日に２回利用（朝・夕等）の場合は，二段で表記してください。</a:t>
          </a:r>
          <a:endPar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費用は，合算した額で計算してください。</a:t>
          </a:r>
          <a:endPar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xdr:col>
      <xdr:colOff>10885</xdr:colOff>
      <xdr:row>9</xdr:row>
      <xdr:rowOff>119742</xdr:rowOff>
    </xdr:from>
    <xdr:to>
      <xdr:col>15</xdr:col>
      <xdr:colOff>892627</xdr:colOff>
      <xdr:row>9</xdr:row>
      <xdr:rowOff>629193</xdr:rowOff>
    </xdr:to>
    <xdr:sp macro="" textlink="">
      <xdr:nvSpPr>
        <xdr:cNvPr id="7" name="テキスト ボックス 6">
          <a:extLst>
            <a:ext uri="{FF2B5EF4-FFF2-40B4-BE49-F238E27FC236}">
              <a16:creationId xmlns:a16="http://schemas.microsoft.com/office/drawing/2014/main" id="{14985C37-A939-4B2E-A049-12E8F2C3776F}"/>
            </a:ext>
          </a:extLst>
        </xdr:cNvPr>
        <xdr:cNvSpPr txBox="1"/>
      </xdr:nvSpPr>
      <xdr:spPr>
        <a:xfrm>
          <a:off x="2144485" y="4386942"/>
          <a:ext cx="8784771" cy="509451"/>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solidFill>
                <a:srgbClr val="FF0000"/>
              </a:solidFill>
              <a:latin typeface="UD デジタル 教科書体 NK-R" panose="02020400000000000000" pitchFamily="18" charset="-128"/>
              <a:ea typeface="UD デジタル 教科書体 NK-R" panose="02020400000000000000" pitchFamily="18" charset="-128"/>
            </a:rPr>
            <a:t>東海村障害者等日中一時支援事業委託書に印字されていますので御確認ください。</a:t>
          </a:r>
        </a:p>
      </xdr:txBody>
    </xdr:sp>
    <xdr:clientData/>
  </xdr:twoCellAnchor>
  <xdr:twoCellAnchor>
    <xdr:from>
      <xdr:col>6</xdr:col>
      <xdr:colOff>224966</xdr:colOff>
      <xdr:row>8</xdr:row>
      <xdr:rowOff>391886</xdr:rowOff>
    </xdr:from>
    <xdr:to>
      <xdr:col>6</xdr:col>
      <xdr:colOff>595081</xdr:colOff>
      <xdr:row>9</xdr:row>
      <xdr:rowOff>190365</xdr:rowOff>
    </xdr:to>
    <xdr:sp macro="" textlink="">
      <xdr:nvSpPr>
        <xdr:cNvPr id="8" name="矢印: 上 7">
          <a:extLst>
            <a:ext uri="{FF2B5EF4-FFF2-40B4-BE49-F238E27FC236}">
              <a16:creationId xmlns:a16="http://schemas.microsoft.com/office/drawing/2014/main" id="{D3B4A3FD-203D-4D41-96CA-47988B9E17FE}"/>
            </a:ext>
          </a:extLst>
        </xdr:cNvPr>
        <xdr:cNvSpPr/>
      </xdr:nvSpPr>
      <xdr:spPr>
        <a:xfrm>
          <a:off x="3283852" y="4158343"/>
          <a:ext cx="370115" cy="299222"/>
        </a:xfrm>
        <a:prstGeom prst="up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78716</xdr:colOff>
      <xdr:row>8</xdr:row>
      <xdr:rowOff>391886</xdr:rowOff>
    </xdr:from>
    <xdr:to>
      <xdr:col>14</xdr:col>
      <xdr:colOff>448831</xdr:colOff>
      <xdr:row>9</xdr:row>
      <xdr:rowOff>195943</xdr:rowOff>
    </xdr:to>
    <xdr:sp macro="" textlink="">
      <xdr:nvSpPr>
        <xdr:cNvPr id="9" name="矢印: 上 8">
          <a:extLst>
            <a:ext uri="{FF2B5EF4-FFF2-40B4-BE49-F238E27FC236}">
              <a16:creationId xmlns:a16="http://schemas.microsoft.com/office/drawing/2014/main" id="{8AB9E05A-1B5A-49E2-871C-D46807E3231D}"/>
            </a:ext>
          </a:extLst>
        </xdr:cNvPr>
        <xdr:cNvSpPr/>
      </xdr:nvSpPr>
      <xdr:spPr>
        <a:xfrm>
          <a:off x="9592830" y="4158343"/>
          <a:ext cx="370115" cy="304800"/>
        </a:xfrm>
        <a:prstGeom prst="up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783142</xdr:colOff>
      <xdr:row>7</xdr:row>
      <xdr:rowOff>424543</xdr:rowOff>
    </xdr:from>
    <xdr:to>
      <xdr:col>8</xdr:col>
      <xdr:colOff>227972</xdr:colOff>
      <xdr:row>9</xdr:row>
      <xdr:rowOff>206829</xdr:rowOff>
    </xdr:to>
    <xdr:sp macro="" textlink="">
      <xdr:nvSpPr>
        <xdr:cNvPr id="10" name="矢印: 上 9">
          <a:extLst>
            <a:ext uri="{FF2B5EF4-FFF2-40B4-BE49-F238E27FC236}">
              <a16:creationId xmlns:a16="http://schemas.microsoft.com/office/drawing/2014/main" id="{7D08A37F-6E47-479E-8B54-78826F00F4F2}"/>
            </a:ext>
          </a:extLst>
        </xdr:cNvPr>
        <xdr:cNvSpPr/>
      </xdr:nvSpPr>
      <xdr:spPr>
        <a:xfrm rot="10800000" flipV="1">
          <a:off x="3842028" y="3690257"/>
          <a:ext cx="370115" cy="783772"/>
        </a:xfrm>
        <a:prstGeom prst="up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141512</xdr:colOff>
      <xdr:row>4</xdr:row>
      <xdr:rowOff>239484</xdr:rowOff>
    </xdr:from>
    <xdr:to>
      <xdr:col>14</xdr:col>
      <xdr:colOff>511627</xdr:colOff>
      <xdr:row>6</xdr:row>
      <xdr:rowOff>65314</xdr:rowOff>
    </xdr:to>
    <xdr:sp macro="" textlink="">
      <xdr:nvSpPr>
        <xdr:cNvPr id="11" name="矢印: 上 10">
          <a:extLst>
            <a:ext uri="{FF2B5EF4-FFF2-40B4-BE49-F238E27FC236}">
              <a16:creationId xmlns:a16="http://schemas.microsoft.com/office/drawing/2014/main" id="{1206033A-E27C-4565-9F45-700BA7DC40CE}"/>
            </a:ext>
          </a:extLst>
        </xdr:cNvPr>
        <xdr:cNvSpPr/>
      </xdr:nvSpPr>
      <xdr:spPr>
        <a:xfrm rot="10800000">
          <a:off x="9655626" y="2177141"/>
          <a:ext cx="370115" cy="653144"/>
        </a:xfrm>
        <a:prstGeom prst="up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348343</xdr:colOff>
      <xdr:row>1</xdr:row>
      <xdr:rowOff>315686</xdr:rowOff>
    </xdr:from>
    <xdr:to>
      <xdr:col>27</xdr:col>
      <xdr:colOff>424543</xdr:colOff>
      <xdr:row>5</xdr:row>
      <xdr:rowOff>119742</xdr:rowOff>
    </xdr:to>
    <xdr:sp macro="" textlink="">
      <xdr:nvSpPr>
        <xdr:cNvPr id="12" name="テキスト ボックス 11">
          <a:extLst>
            <a:ext uri="{FF2B5EF4-FFF2-40B4-BE49-F238E27FC236}">
              <a16:creationId xmlns:a16="http://schemas.microsoft.com/office/drawing/2014/main" id="{0DDC568F-1340-42C7-9B5B-C6BB871D0BEE}"/>
            </a:ext>
          </a:extLst>
        </xdr:cNvPr>
        <xdr:cNvSpPr txBox="1"/>
      </xdr:nvSpPr>
      <xdr:spPr>
        <a:xfrm>
          <a:off x="12126686" y="359229"/>
          <a:ext cx="4191000" cy="2329542"/>
        </a:xfrm>
        <a:prstGeom prst="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＜実績記録表の作成＞</a:t>
          </a:r>
          <a:endPar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・サービス提供時に使用した，「東海村障害者等日中一時支援事業利用実績記録表」（紙媒体）の内容を実績記録表（</a:t>
          </a:r>
          <a:r>
            <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rPr>
            <a:t>Excel</a:t>
          </a: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）に入力してください。</a:t>
          </a:r>
          <a:endParaRPr kumimoji="1" lang="en-US" altLang="ja-JP" sz="18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60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512;&#30456;&#35527;&#65343;&#38556;&#12364;&#12356;&#31119;&#31049;/&#27507;&#20986;&#65343;07&#22320;&#22495;&#29983;&#27963;&#25903;&#25588;&#20107;&#26989;&#65288;1201105&#26085;&#20013;&#19968;&#26178;&#25903;&#25588;&#20107;&#26989;&#65289;/&#26989;&#21209;&#25913;&#21892;&#30456;&#35527;/&#9733;&#25276;&#21360;&#24259;&#27490;/&#26481;&#28023;&#26449;&#26085;&#20013;&#19968;&#26178;&#35531;&#27714;&#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先"/>
      <sheetName val="事業所情報"/>
      <sheetName val="利用者情報"/>
      <sheetName val="請求書"/>
      <sheetName val="明細書"/>
      <sheetName val="例"/>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料金表"/>
      <sheetName val="プルダウン"/>
    </sheetNames>
    <sheetDataSet>
      <sheetData sheetId="0" refreshError="1"/>
      <sheetData sheetId="1" refreshError="1">
        <row r="2">
          <cell r="B2" t="str">
            <v>319-1112</v>
          </cell>
        </row>
        <row r="3">
          <cell r="B3" t="str">
            <v>茨城県那珂郡東海村村松2005</v>
          </cell>
        </row>
        <row r="4">
          <cell r="B4" t="str">
            <v>社会福祉法人　○○</v>
          </cell>
        </row>
        <row r="5">
          <cell r="B5" t="str">
            <v>××事業所</v>
          </cell>
        </row>
        <row r="7">
          <cell r="B7" t="str">
            <v>代表取締役</v>
          </cell>
        </row>
        <row r="8">
          <cell r="B8" t="str">
            <v>絆　太郎</v>
          </cell>
        </row>
        <row r="9">
          <cell r="B9" t="str">
            <v>029-287-2525</v>
          </cell>
        </row>
      </sheetData>
      <sheetData sheetId="2" refreshError="1">
        <row r="2">
          <cell r="F2">
            <v>2025</v>
          </cell>
          <cell r="I2">
            <v>4</v>
          </cell>
        </row>
        <row r="7">
          <cell r="A7">
            <v>1</v>
          </cell>
          <cell r="B7">
            <v>1</v>
          </cell>
          <cell r="C7" t="str">
            <v>東海　次郎</v>
          </cell>
          <cell r="U7">
            <v>1</v>
          </cell>
        </row>
        <row r="8">
          <cell r="A8">
            <v>2</v>
          </cell>
          <cell r="B8">
            <v>1</v>
          </cell>
          <cell r="C8" t="str">
            <v>村松　阿漕</v>
          </cell>
          <cell r="U8">
            <v>2</v>
          </cell>
        </row>
        <row r="9">
          <cell r="A9">
            <v>3</v>
          </cell>
          <cell r="B9">
            <v>1</v>
          </cell>
          <cell r="C9" t="str">
            <v>白方　三郎</v>
          </cell>
          <cell r="U9">
            <v>3</v>
          </cell>
        </row>
        <row r="10">
          <cell r="A10">
            <v>4</v>
          </cell>
          <cell r="B10">
            <v>1</v>
          </cell>
          <cell r="C10" t="str">
            <v>中丸　花子</v>
          </cell>
          <cell r="U10">
            <v>4</v>
          </cell>
        </row>
        <row r="11">
          <cell r="A11">
            <v>5</v>
          </cell>
          <cell r="B11">
            <v>1</v>
          </cell>
          <cell r="C11" t="str">
            <v>照沼　四郎</v>
          </cell>
          <cell r="U11">
            <v>5</v>
          </cell>
        </row>
        <row r="12">
          <cell r="A12">
            <v>6</v>
          </cell>
          <cell r="U12">
            <v>5</v>
          </cell>
        </row>
        <row r="13">
          <cell r="A13">
            <v>7</v>
          </cell>
          <cell r="U13">
            <v>5</v>
          </cell>
        </row>
        <row r="14">
          <cell r="A14">
            <v>8</v>
          </cell>
          <cell r="U14">
            <v>5</v>
          </cell>
        </row>
        <row r="15">
          <cell r="A15">
            <v>9</v>
          </cell>
          <cell r="U15">
            <v>5</v>
          </cell>
        </row>
        <row r="16">
          <cell r="A16">
            <v>10</v>
          </cell>
          <cell r="U16">
            <v>5</v>
          </cell>
        </row>
        <row r="17">
          <cell r="A17">
            <v>11</v>
          </cell>
          <cell r="U17">
            <v>5</v>
          </cell>
        </row>
        <row r="18">
          <cell r="A18">
            <v>12</v>
          </cell>
          <cell r="U18">
            <v>5</v>
          </cell>
        </row>
        <row r="19">
          <cell r="A19">
            <v>13</v>
          </cell>
          <cell r="U19">
            <v>5</v>
          </cell>
        </row>
        <row r="20">
          <cell r="A20">
            <v>14</v>
          </cell>
          <cell r="U20">
            <v>5</v>
          </cell>
        </row>
        <row r="21">
          <cell r="A21">
            <v>15</v>
          </cell>
          <cell r="U21">
            <v>5</v>
          </cell>
        </row>
        <row r="22">
          <cell r="A22">
            <v>16</v>
          </cell>
          <cell r="U22">
            <v>5</v>
          </cell>
        </row>
        <row r="23">
          <cell r="A23">
            <v>17</v>
          </cell>
          <cell r="U23">
            <v>5</v>
          </cell>
        </row>
        <row r="24">
          <cell r="A24">
            <v>18</v>
          </cell>
          <cell r="U24">
            <v>5</v>
          </cell>
        </row>
        <row r="25">
          <cell r="A25">
            <v>19</v>
          </cell>
          <cell r="U25">
            <v>5</v>
          </cell>
        </row>
        <row r="26">
          <cell r="A26">
            <v>20</v>
          </cell>
          <cell r="U26">
            <v>5</v>
          </cell>
        </row>
      </sheetData>
      <sheetData sheetId="3" refreshError="1"/>
      <sheetData sheetId="4" refreshError="1">
        <row r="11">
          <cell r="AB11">
            <v>47400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C85B6-6949-4A94-996E-EB2C8EDA6CA9}">
  <sheetPr>
    <tabColor theme="9" tint="0.59999389629810485"/>
  </sheetPr>
  <dimension ref="A1:W36"/>
  <sheetViews>
    <sheetView showGridLines="0" tabSelected="1" view="pageBreakPreview" zoomScaleNormal="100" zoomScaleSheetLayoutView="100" workbookViewId="0">
      <selection activeCell="O1" sqref="O1"/>
    </sheetView>
  </sheetViews>
  <sheetFormatPr defaultRowHeight="18"/>
  <cols>
    <col min="1" max="1" width="2.296875" style="41" customWidth="1"/>
    <col min="2" max="2" width="2.5" style="41" customWidth="1"/>
    <col min="3" max="3" width="4.19921875" style="41" customWidth="1"/>
    <col min="4" max="5" width="4.5" style="41" customWidth="1"/>
    <col min="6" max="8" width="4.19921875" style="41" customWidth="1"/>
    <col min="9" max="9" width="5.296875" style="41" customWidth="1"/>
    <col min="10" max="11" width="4.5" style="41" customWidth="1"/>
    <col min="12" max="12" width="4.296875" style="41" customWidth="1"/>
    <col min="13" max="19" width="4.19921875" style="41" customWidth="1"/>
    <col min="20" max="20" width="4.296875" style="41" customWidth="1"/>
    <col min="21" max="21" width="3.09765625" style="41" customWidth="1"/>
    <col min="22" max="22" width="8.796875" style="41"/>
    <col min="23" max="23" width="12.3984375" style="41" hidden="1" customWidth="1"/>
    <col min="24" max="16384" width="8.796875" style="41"/>
  </cols>
  <sheetData>
    <row r="1" spans="1:21">
      <c r="B1" s="42"/>
      <c r="C1" s="42"/>
      <c r="D1" s="42"/>
      <c r="E1" s="42"/>
      <c r="F1" s="42"/>
      <c r="G1" s="42"/>
      <c r="H1" s="42"/>
      <c r="I1" s="42"/>
      <c r="J1" s="42"/>
      <c r="K1" s="42"/>
      <c r="L1" s="42"/>
      <c r="M1" s="117" t="s">
        <v>27</v>
      </c>
      <c r="N1" s="117"/>
      <c r="O1" s="43"/>
      <c r="P1" s="34" t="s">
        <v>29</v>
      </c>
      <c r="Q1" s="43"/>
      <c r="R1" s="35" t="s">
        <v>71</v>
      </c>
      <c r="S1" s="43"/>
      <c r="T1" s="35" t="s">
        <v>30</v>
      </c>
      <c r="U1" s="44"/>
    </row>
    <row r="2" spans="1:21" ht="18" customHeight="1">
      <c r="B2" s="42"/>
      <c r="C2" s="42"/>
      <c r="D2" s="42"/>
      <c r="E2" s="42"/>
      <c r="F2" s="42"/>
      <c r="G2" s="42"/>
      <c r="H2" s="42"/>
      <c r="I2" s="42"/>
      <c r="J2" s="42"/>
      <c r="K2" s="42"/>
      <c r="L2" s="42"/>
      <c r="M2" s="42"/>
      <c r="N2" s="45"/>
      <c r="O2" s="42"/>
      <c r="P2" s="42"/>
      <c r="Q2" s="42"/>
      <c r="R2" s="42"/>
      <c r="S2" s="42"/>
      <c r="T2" s="42"/>
      <c r="U2" s="46"/>
    </row>
    <row r="3" spans="1:21" ht="19.2">
      <c r="A3" s="142" t="s">
        <v>63</v>
      </c>
      <c r="B3" s="142"/>
      <c r="C3" s="142"/>
      <c r="D3" s="142"/>
      <c r="E3" s="142"/>
      <c r="F3" s="142"/>
      <c r="G3" s="142"/>
      <c r="H3" s="142"/>
      <c r="I3" s="142"/>
      <c r="J3" s="142"/>
      <c r="K3" s="142"/>
      <c r="L3" s="142"/>
      <c r="M3" s="142"/>
      <c r="N3" s="142"/>
      <c r="O3" s="142"/>
      <c r="P3" s="142"/>
      <c r="Q3" s="142"/>
      <c r="R3" s="142"/>
      <c r="S3" s="142"/>
      <c r="T3" s="142"/>
      <c r="U3" s="142"/>
    </row>
    <row r="4" spans="1:21" ht="19.2">
      <c r="A4" s="47"/>
      <c r="B4" s="47"/>
      <c r="C4" s="47"/>
      <c r="D4" s="47"/>
      <c r="E4" s="47"/>
      <c r="F4" s="47"/>
      <c r="G4" s="47"/>
      <c r="H4" s="47"/>
      <c r="I4" s="47"/>
      <c r="J4" s="47"/>
      <c r="K4" s="47"/>
      <c r="L4" s="47"/>
      <c r="M4" s="47"/>
      <c r="N4" s="47"/>
      <c r="O4" s="47"/>
      <c r="P4" s="47"/>
      <c r="Q4" s="47"/>
      <c r="R4" s="47"/>
      <c r="S4" s="47"/>
      <c r="T4" s="47"/>
      <c r="U4" s="47"/>
    </row>
    <row r="5" spans="1:21">
      <c r="B5" s="42"/>
      <c r="C5" s="42"/>
      <c r="D5" s="42"/>
      <c r="E5" s="42"/>
      <c r="F5" s="42"/>
      <c r="G5" s="42"/>
      <c r="H5" s="42"/>
      <c r="I5" s="42"/>
      <c r="J5" s="42"/>
      <c r="K5" s="42"/>
      <c r="L5" s="42"/>
      <c r="M5" s="42"/>
      <c r="N5" s="42"/>
      <c r="O5" s="42"/>
      <c r="P5" s="42"/>
      <c r="Q5" s="42"/>
      <c r="R5" s="42"/>
      <c r="S5" s="42"/>
      <c r="T5" s="42"/>
      <c r="U5" s="42"/>
    </row>
    <row r="6" spans="1:21">
      <c r="B6" s="48" t="s">
        <v>70</v>
      </c>
      <c r="C6" s="49"/>
      <c r="D6" s="49"/>
      <c r="E6" s="49"/>
      <c r="F6" s="49"/>
      <c r="G6" s="49"/>
      <c r="H6" s="49"/>
      <c r="I6" s="42"/>
      <c r="J6" s="42"/>
      <c r="K6" s="42"/>
      <c r="L6" s="42"/>
      <c r="M6" s="42"/>
      <c r="N6" s="42"/>
      <c r="O6" s="42"/>
      <c r="P6" s="42"/>
      <c r="Q6" s="42"/>
      <c r="R6" s="42"/>
      <c r="S6" s="42"/>
      <c r="T6" s="42"/>
      <c r="U6" s="42"/>
    </row>
    <row r="7" spans="1:21">
      <c r="B7" s="48"/>
      <c r="C7" s="49"/>
      <c r="D7" s="49"/>
      <c r="E7" s="49"/>
      <c r="F7" s="49"/>
      <c r="G7" s="49"/>
      <c r="H7" s="49"/>
      <c r="I7" s="42"/>
      <c r="J7" s="42"/>
      <c r="K7" s="42"/>
      <c r="L7" s="42"/>
      <c r="M7" s="42"/>
      <c r="N7" s="42"/>
      <c r="O7" s="42"/>
      <c r="P7" s="42"/>
      <c r="Q7" s="42"/>
      <c r="R7" s="42"/>
      <c r="S7" s="42"/>
      <c r="T7" s="42"/>
      <c r="U7" s="42"/>
    </row>
    <row r="8" spans="1:21" ht="18" customHeight="1">
      <c r="B8" s="50"/>
      <c r="C8" s="49"/>
      <c r="D8" s="49"/>
      <c r="E8" s="49"/>
      <c r="F8" s="49"/>
      <c r="G8" s="49"/>
      <c r="H8" s="49"/>
      <c r="I8" s="42"/>
      <c r="J8" s="42"/>
      <c r="K8" s="42"/>
      <c r="L8" s="42"/>
      <c r="M8" s="42"/>
      <c r="N8" s="42"/>
      <c r="O8" s="42"/>
      <c r="P8" s="42"/>
      <c r="Q8" s="42"/>
      <c r="R8" s="42"/>
      <c r="S8" s="42"/>
      <c r="T8" s="42"/>
      <c r="U8" s="42"/>
    </row>
    <row r="9" spans="1:21" ht="45.6" customHeight="1">
      <c r="B9" s="51"/>
      <c r="C9" s="146" t="s">
        <v>64</v>
      </c>
      <c r="D9" s="146"/>
      <c r="E9" s="146"/>
      <c r="F9" s="146"/>
      <c r="G9" s="146"/>
      <c r="H9" s="146"/>
      <c r="I9" s="146"/>
      <c r="J9" s="146"/>
      <c r="K9" s="146"/>
      <c r="L9" s="146"/>
      <c r="M9" s="146"/>
      <c r="N9" s="146"/>
      <c r="O9" s="146"/>
      <c r="P9" s="146"/>
      <c r="Q9" s="146"/>
      <c r="R9" s="146"/>
      <c r="S9" s="42"/>
      <c r="T9" s="42"/>
      <c r="U9" s="42"/>
    </row>
    <row r="10" spans="1:21" ht="21" customHeight="1">
      <c r="B10" s="51"/>
      <c r="C10" s="52"/>
      <c r="D10" s="49"/>
      <c r="E10" s="49"/>
      <c r="F10" s="49"/>
      <c r="G10" s="49"/>
      <c r="H10" s="49"/>
      <c r="I10" s="49"/>
      <c r="J10" s="49"/>
      <c r="K10" s="49"/>
      <c r="L10" s="42"/>
      <c r="M10" s="42"/>
      <c r="N10" s="42"/>
      <c r="O10" s="42"/>
      <c r="P10" s="42"/>
      <c r="Q10" s="42"/>
      <c r="R10" s="42"/>
      <c r="S10" s="42"/>
      <c r="T10" s="42"/>
      <c r="U10" s="42"/>
    </row>
    <row r="11" spans="1:21" ht="21" customHeight="1">
      <c r="B11" s="51"/>
      <c r="C11" s="52"/>
      <c r="D11" s="49"/>
      <c r="E11" s="53" t="s">
        <v>27</v>
      </c>
      <c r="F11" s="54"/>
      <c r="G11" s="55" t="s">
        <v>29</v>
      </c>
      <c r="H11" s="55"/>
      <c r="I11" s="56" t="s">
        <v>34</v>
      </c>
      <c r="J11" s="57"/>
      <c r="K11" s="58"/>
      <c r="L11" s="42"/>
      <c r="M11" s="42"/>
      <c r="N11" s="42"/>
      <c r="O11" s="42"/>
      <c r="P11" s="42"/>
      <c r="Q11" s="42"/>
      <c r="R11" s="42"/>
      <c r="S11" s="42"/>
      <c r="T11" s="42"/>
      <c r="U11" s="42"/>
    </row>
    <row r="12" spans="1:21" ht="21" customHeight="1" thickBot="1">
      <c r="B12" s="51"/>
      <c r="C12" s="52"/>
      <c r="D12" s="49"/>
      <c r="E12" s="49"/>
      <c r="F12" s="49"/>
      <c r="G12" s="49"/>
      <c r="H12" s="49"/>
      <c r="I12" s="49"/>
      <c r="J12" s="49"/>
      <c r="K12" s="49"/>
      <c r="L12" s="42"/>
      <c r="M12" s="42"/>
      <c r="N12" s="42"/>
      <c r="O12" s="42"/>
      <c r="P12" s="42"/>
      <c r="Q12" s="42"/>
      <c r="R12" s="42"/>
      <c r="S12" s="42"/>
      <c r="T12" s="42"/>
      <c r="U12" s="42"/>
    </row>
    <row r="13" spans="1:21" ht="18" customHeight="1">
      <c r="B13" s="59"/>
      <c r="C13" s="59"/>
      <c r="D13" s="42"/>
      <c r="E13" s="42"/>
      <c r="F13" s="153" t="s">
        <v>32</v>
      </c>
      <c r="G13" s="149"/>
      <c r="H13" s="149"/>
      <c r="I13" s="147"/>
      <c r="J13" s="147"/>
      <c r="K13" s="147"/>
      <c r="L13" s="147"/>
      <c r="M13" s="147"/>
      <c r="N13" s="147"/>
      <c r="O13" s="149" t="s">
        <v>28</v>
      </c>
      <c r="P13" s="150"/>
      <c r="Q13" s="42"/>
      <c r="R13" s="60"/>
      <c r="S13" s="60"/>
      <c r="T13" s="60"/>
      <c r="U13" s="61"/>
    </row>
    <row r="14" spans="1:21" ht="18.600000000000001" thickBot="1">
      <c r="B14" s="51"/>
      <c r="C14" s="59"/>
      <c r="D14" s="42"/>
      <c r="E14" s="42"/>
      <c r="F14" s="154"/>
      <c r="G14" s="151"/>
      <c r="H14" s="151"/>
      <c r="I14" s="148"/>
      <c r="J14" s="148"/>
      <c r="K14" s="148"/>
      <c r="L14" s="148"/>
      <c r="M14" s="148"/>
      <c r="N14" s="148"/>
      <c r="O14" s="151"/>
      <c r="P14" s="152"/>
      <c r="Q14" s="42"/>
      <c r="R14" s="42"/>
      <c r="S14" s="42"/>
      <c r="T14" s="42"/>
      <c r="U14" s="42"/>
    </row>
    <row r="15" spans="1:21">
      <c r="B15" s="59"/>
      <c r="C15" s="42"/>
      <c r="D15" s="42"/>
      <c r="E15" s="42"/>
      <c r="F15" s="42"/>
      <c r="G15" s="49"/>
      <c r="H15" s="42"/>
      <c r="I15" s="42"/>
      <c r="J15" s="42"/>
      <c r="K15" s="42"/>
      <c r="L15" s="42"/>
      <c r="M15" s="42"/>
      <c r="N15" s="42"/>
      <c r="O15" s="42"/>
      <c r="P15" s="42"/>
      <c r="Q15" s="42"/>
      <c r="R15" s="42"/>
      <c r="S15" s="42"/>
      <c r="T15" s="42"/>
      <c r="U15" s="42"/>
    </row>
    <row r="16" spans="1:21">
      <c r="B16" s="42"/>
      <c r="C16" s="42"/>
      <c r="D16" s="42"/>
      <c r="E16" s="42"/>
      <c r="F16" s="42"/>
      <c r="G16" s="42"/>
      <c r="H16" s="42"/>
      <c r="I16" s="42"/>
      <c r="J16" s="42"/>
      <c r="K16" s="42"/>
      <c r="L16" s="42"/>
      <c r="M16" s="42"/>
      <c r="N16" s="42"/>
      <c r="O16" s="42"/>
      <c r="P16" s="42"/>
      <c r="Q16" s="42"/>
      <c r="R16" s="42"/>
      <c r="S16" s="62"/>
      <c r="T16" s="42"/>
      <c r="U16" s="42"/>
    </row>
    <row r="17" spans="2:23">
      <c r="B17" s="42"/>
      <c r="C17" s="120" t="s">
        <v>1</v>
      </c>
      <c r="D17" s="120"/>
      <c r="E17" s="120"/>
      <c r="F17" s="120"/>
      <c r="G17" s="120"/>
      <c r="H17" s="49"/>
      <c r="I17" s="63"/>
      <c r="J17" s="64" t="s">
        <v>37</v>
      </c>
      <c r="K17" s="143"/>
      <c r="L17" s="143"/>
      <c r="M17" s="143"/>
      <c r="N17" s="143"/>
      <c r="O17" s="143"/>
      <c r="P17" s="143"/>
      <c r="Q17" s="143"/>
      <c r="R17" s="143"/>
      <c r="S17" s="143"/>
      <c r="T17" s="42"/>
      <c r="U17" s="42"/>
    </row>
    <row r="18" spans="2:23">
      <c r="B18" s="42"/>
      <c r="C18" s="120" t="s">
        <v>35</v>
      </c>
      <c r="D18" s="120"/>
      <c r="E18" s="120"/>
      <c r="F18" s="120"/>
      <c r="G18" s="120"/>
      <c r="H18" s="49"/>
      <c r="I18" s="49"/>
      <c r="J18" s="144"/>
      <c r="K18" s="144"/>
      <c r="L18" s="144"/>
      <c r="M18" s="144"/>
      <c r="N18" s="144"/>
      <c r="O18" s="144"/>
      <c r="P18" s="144"/>
      <c r="Q18" s="144"/>
      <c r="R18" s="144"/>
      <c r="S18" s="144"/>
      <c r="T18" s="42"/>
      <c r="U18" s="42"/>
    </row>
    <row r="19" spans="2:23">
      <c r="B19" s="42"/>
      <c r="C19" s="120" t="s">
        <v>36</v>
      </c>
      <c r="D19" s="120"/>
      <c r="E19" s="120"/>
      <c r="F19" s="120"/>
      <c r="G19" s="120"/>
      <c r="H19" s="49"/>
      <c r="I19" s="63"/>
      <c r="J19" s="145"/>
      <c r="K19" s="145"/>
      <c r="L19" s="145"/>
      <c r="M19" s="145"/>
      <c r="N19" s="145"/>
      <c r="O19" s="145"/>
      <c r="P19" s="145"/>
      <c r="Q19" s="145"/>
      <c r="R19" s="145"/>
      <c r="S19" s="145"/>
      <c r="T19" s="42"/>
      <c r="U19" s="42"/>
    </row>
    <row r="20" spans="2:23">
      <c r="B20" s="42"/>
      <c r="C20" s="120" t="s">
        <v>72</v>
      </c>
      <c r="D20" s="120"/>
      <c r="E20" s="120"/>
      <c r="F20" s="120"/>
      <c r="G20" s="120"/>
      <c r="H20" s="49"/>
      <c r="I20" s="63"/>
      <c r="J20" s="124"/>
      <c r="K20" s="124"/>
      <c r="L20" s="124"/>
      <c r="M20" s="124"/>
      <c r="N20" s="124"/>
      <c r="O20" s="124"/>
      <c r="P20" s="124"/>
      <c r="Q20" s="124"/>
      <c r="R20" s="124"/>
      <c r="S20" s="124"/>
      <c r="T20" s="42"/>
      <c r="U20" s="42"/>
    </row>
    <row r="21" spans="2:23">
      <c r="B21" s="42"/>
      <c r="C21" s="120" t="s">
        <v>2</v>
      </c>
      <c r="D21" s="120"/>
      <c r="E21" s="120"/>
      <c r="F21" s="120"/>
      <c r="G21" s="120"/>
      <c r="H21" s="49"/>
      <c r="I21" s="49"/>
      <c r="J21" s="125"/>
      <c r="K21" s="125"/>
      <c r="L21" s="125"/>
      <c r="M21" s="125"/>
      <c r="N21" s="125"/>
      <c r="O21" s="125"/>
      <c r="P21" s="125"/>
      <c r="Q21" s="125"/>
      <c r="R21" s="125"/>
      <c r="S21" s="125"/>
      <c r="T21" s="42"/>
      <c r="U21" s="42"/>
      <c r="W21" s="112" t="s">
        <v>67</v>
      </c>
    </row>
    <row r="22" spans="2:23">
      <c r="B22" s="42"/>
      <c r="C22" s="49" t="s">
        <v>3</v>
      </c>
      <c r="D22" s="49"/>
      <c r="E22" s="49"/>
      <c r="F22" s="49"/>
      <c r="G22" s="49"/>
      <c r="H22" s="49"/>
      <c r="I22" s="49"/>
      <c r="J22" s="126"/>
      <c r="K22" s="126"/>
      <c r="L22" s="126"/>
      <c r="M22" s="126"/>
      <c r="N22" s="126"/>
      <c r="O22" s="126"/>
      <c r="P22" s="126"/>
      <c r="Q22" s="126"/>
      <c r="R22" s="126"/>
      <c r="S22" s="126"/>
      <c r="T22" s="42"/>
      <c r="U22" s="42"/>
      <c r="W22" s="112" t="s">
        <v>84</v>
      </c>
    </row>
    <row r="23" spans="2:23">
      <c r="B23" s="42"/>
      <c r="C23" s="42"/>
      <c r="D23" s="42"/>
      <c r="E23" s="42"/>
      <c r="F23" s="42"/>
      <c r="G23" s="42"/>
      <c r="H23" s="42"/>
      <c r="I23" s="42"/>
      <c r="J23" s="42"/>
      <c r="K23" s="42"/>
      <c r="L23" s="42"/>
      <c r="M23" s="42"/>
      <c r="N23" s="42"/>
      <c r="O23" s="42"/>
      <c r="P23" s="42"/>
      <c r="Q23" s="42"/>
      <c r="R23" s="42"/>
      <c r="S23" s="42"/>
      <c r="T23" s="42"/>
      <c r="U23" s="42"/>
    </row>
    <row r="24" spans="2:23">
      <c r="B24" s="42" t="s">
        <v>4</v>
      </c>
      <c r="C24" s="42"/>
      <c r="D24" s="42"/>
      <c r="E24" s="42"/>
      <c r="F24" s="42"/>
      <c r="G24" s="42"/>
      <c r="H24" s="42"/>
      <c r="I24" s="42"/>
      <c r="J24" s="42"/>
      <c r="K24" s="42"/>
      <c r="L24" s="42"/>
      <c r="M24" s="42"/>
      <c r="N24" s="42"/>
      <c r="O24" s="42"/>
      <c r="P24" s="42"/>
      <c r="Q24" s="42"/>
      <c r="R24" s="62"/>
      <c r="S24" s="42"/>
      <c r="T24" s="42"/>
      <c r="U24" s="42"/>
    </row>
    <row r="25" spans="2:23">
      <c r="B25" s="42"/>
      <c r="C25" s="42"/>
      <c r="D25" s="42"/>
      <c r="E25" s="42"/>
      <c r="F25" s="42"/>
      <c r="G25" s="42"/>
      <c r="H25" s="42"/>
      <c r="I25" s="42"/>
      <c r="J25" s="42"/>
      <c r="K25" s="42"/>
      <c r="L25" s="42"/>
      <c r="M25" s="42"/>
      <c r="N25" s="42"/>
      <c r="O25" s="42"/>
      <c r="P25" s="42"/>
      <c r="Q25" s="42"/>
      <c r="R25" s="62"/>
      <c r="S25" s="42"/>
      <c r="T25" s="42"/>
      <c r="U25" s="42"/>
    </row>
    <row r="26" spans="2:23" ht="22.8" customHeight="1">
      <c r="B26" s="42"/>
      <c r="C26" s="121" t="s">
        <v>5</v>
      </c>
      <c r="D26" s="122"/>
      <c r="E26" s="122"/>
      <c r="F26" s="123"/>
      <c r="G26" s="140"/>
      <c r="H26" s="138"/>
      <c r="I26" s="138"/>
      <c r="J26" s="138"/>
      <c r="K26" s="138"/>
      <c r="L26" s="139"/>
      <c r="M26" s="155" t="s">
        <v>73</v>
      </c>
      <c r="N26" s="156"/>
      <c r="O26" s="156"/>
      <c r="P26" s="156"/>
      <c r="Q26" s="156"/>
      <c r="R26" s="156"/>
      <c r="S26" s="157"/>
      <c r="T26" s="42"/>
      <c r="U26" s="42"/>
      <c r="W26" s="112" t="s">
        <v>66</v>
      </c>
    </row>
    <row r="27" spans="2:23" ht="22.8" customHeight="1">
      <c r="B27" s="65"/>
      <c r="C27" s="121"/>
      <c r="D27" s="122"/>
      <c r="E27" s="122"/>
      <c r="F27" s="123"/>
      <c r="G27" s="141"/>
      <c r="H27" s="131"/>
      <c r="I27" s="131"/>
      <c r="J27" s="131"/>
      <c r="K27" s="131"/>
      <c r="L27" s="132"/>
      <c r="M27" s="66"/>
      <c r="N27" s="67"/>
      <c r="O27" s="68"/>
      <c r="P27" s="69"/>
      <c r="Q27" s="69"/>
      <c r="R27" s="69"/>
      <c r="S27" s="70"/>
      <c r="T27" s="71"/>
      <c r="U27" s="42"/>
      <c r="W27" s="112" t="s">
        <v>78</v>
      </c>
    </row>
    <row r="28" spans="2:23" ht="33" customHeight="1">
      <c r="B28" s="65"/>
      <c r="C28" s="121" t="s">
        <v>6</v>
      </c>
      <c r="D28" s="122"/>
      <c r="E28" s="122"/>
      <c r="F28" s="123"/>
      <c r="G28" s="133"/>
      <c r="H28" s="134"/>
      <c r="I28" s="134"/>
      <c r="J28" s="134"/>
      <c r="K28" s="135"/>
      <c r="L28" s="136"/>
      <c r="M28" s="127" t="s">
        <v>69</v>
      </c>
      <c r="N28" s="122"/>
      <c r="O28" s="122"/>
      <c r="P28" s="137"/>
      <c r="Q28" s="135"/>
      <c r="R28" s="135"/>
      <c r="S28" s="136"/>
      <c r="T28" s="42"/>
      <c r="U28" s="42"/>
      <c r="W28" s="112" t="s">
        <v>79</v>
      </c>
    </row>
    <row r="29" spans="2:23" ht="33" customHeight="1">
      <c r="B29" s="65"/>
      <c r="C29" s="121" t="s">
        <v>7</v>
      </c>
      <c r="D29" s="122"/>
      <c r="E29" s="122"/>
      <c r="F29" s="123"/>
      <c r="G29" s="128"/>
      <c r="H29" s="128"/>
      <c r="I29" s="128"/>
      <c r="J29" s="128"/>
      <c r="K29" s="128"/>
      <c r="L29" s="128"/>
      <c r="M29" s="128"/>
      <c r="N29" s="128"/>
      <c r="O29" s="128"/>
      <c r="P29" s="128"/>
      <c r="Q29" s="128"/>
      <c r="R29" s="128"/>
      <c r="S29" s="129"/>
      <c r="T29" s="42"/>
      <c r="U29" s="42"/>
      <c r="W29" s="112" t="s">
        <v>80</v>
      </c>
    </row>
    <row r="30" spans="2:23" ht="33" customHeight="1">
      <c r="B30" s="65"/>
      <c r="C30" s="121" t="s">
        <v>8</v>
      </c>
      <c r="D30" s="122"/>
      <c r="E30" s="122"/>
      <c r="F30" s="123"/>
      <c r="G30" s="131"/>
      <c r="H30" s="131"/>
      <c r="I30" s="131"/>
      <c r="J30" s="131"/>
      <c r="K30" s="131"/>
      <c r="L30" s="131"/>
      <c r="M30" s="131"/>
      <c r="N30" s="131"/>
      <c r="O30" s="131"/>
      <c r="P30" s="131"/>
      <c r="Q30" s="131"/>
      <c r="R30" s="131"/>
      <c r="S30" s="132"/>
      <c r="T30" s="42"/>
      <c r="U30" s="42"/>
      <c r="W30" s="112" t="s">
        <v>81</v>
      </c>
    </row>
    <row r="31" spans="2:23">
      <c r="B31" s="65"/>
      <c r="C31" s="72"/>
      <c r="D31" s="72"/>
      <c r="E31" s="72"/>
      <c r="F31" s="72"/>
      <c r="G31" s="72"/>
      <c r="H31" s="72"/>
      <c r="I31" s="72"/>
      <c r="J31" s="72"/>
      <c r="K31" s="72"/>
      <c r="L31" s="72"/>
      <c r="M31" s="72"/>
      <c r="N31" s="72"/>
      <c r="O31" s="72"/>
      <c r="P31" s="72"/>
      <c r="Q31" s="72"/>
      <c r="R31" s="72"/>
      <c r="S31" s="72"/>
      <c r="T31" s="42"/>
      <c r="U31" s="42"/>
    </row>
    <row r="32" spans="2:23">
      <c r="B32" s="42" t="s">
        <v>9</v>
      </c>
      <c r="C32" s="42"/>
      <c r="D32" s="72"/>
      <c r="E32" s="72"/>
      <c r="F32" s="72"/>
      <c r="G32" s="72"/>
      <c r="H32" s="72"/>
      <c r="I32" s="72"/>
      <c r="J32" s="72"/>
      <c r="K32" s="72"/>
      <c r="L32" s="72"/>
      <c r="M32" s="72"/>
      <c r="N32" s="72"/>
      <c r="O32" s="72"/>
      <c r="P32" s="72"/>
      <c r="Q32" s="72"/>
      <c r="R32" s="72"/>
      <c r="S32" s="72"/>
      <c r="T32" s="42"/>
      <c r="U32" s="42"/>
    </row>
    <row r="33" spans="2:23">
      <c r="B33" s="42"/>
      <c r="C33" s="42"/>
      <c r="D33" s="42"/>
      <c r="E33" s="42"/>
      <c r="F33" s="42"/>
      <c r="G33" s="42"/>
      <c r="H33" s="42"/>
      <c r="I33" s="42"/>
      <c r="J33" s="42"/>
      <c r="K33" s="42"/>
      <c r="L33" s="42"/>
      <c r="M33" s="42"/>
      <c r="N33" s="42"/>
      <c r="O33" s="42"/>
      <c r="P33" s="42"/>
      <c r="Q33" s="42"/>
      <c r="R33" s="42"/>
      <c r="S33" s="42"/>
      <c r="T33" s="42"/>
      <c r="U33" s="42"/>
      <c r="W33" s="112" t="s">
        <v>68</v>
      </c>
    </row>
    <row r="34" spans="2:23" ht="24" customHeight="1">
      <c r="B34" s="42"/>
      <c r="C34" s="118" t="s">
        <v>10</v>
      </c>
      <c r="D34" s="118"/>
      <c r="E34" s="118" t="s">
        <v>11</v>
      </c>
      <c r="F34" s="118"/>
      <c r="G34" s="119"/>
      <c r="H34" s="119"/>
      <c r="I34" s="119"/>
      <c r="J34" s="119"/>
      <c r="K34" s="119"/>
      <c r="L34" s="118" t="s">
        <v>2</v>
      </c>
      <c r="M34" s="118"/>
      <c r="N34" s="130"/>
      <c r="O34" s="130"/>
      <c r="P34" s="130"/>
      <c r="Q34" s="130"/>
      <c r="R34" s="130"/>
      <c r="S34" s="130"/>
      <c r="T34" s="73"/>
      <c r="U34" s="42"/>
      <c r="W34" s="112" t="s">
        <v>82</v>
      </c>
    </row>
    <row r="35" spans="2:23" ht="24" customHeight="1">
      <c r="B35" s="42"/>
      <c r="C35" s="118" t="s">
        <v>12</v>
      </c>
      <c r="D35" s="118"/>
      <c r="E35" s="118" t="s">
        <v>11</v>
      </c>
      <c r="F35" s="118"/>
      <c r="G35" s="119"/>
      <c r="H35" s="119"/>
      <c r="I35" s="119"/>
      <c r="J35" s="119"/>
      <c r="K35" s="119"/>
      <c r="L35" s="118" t="s">
        <v>2</v>
      </c>
      <c r="M35" s="118"/>
      <c r="N35" s="130"/>
      <c r="O35" s="130"/>
      <c r="P35" s="130"/>
      <c r="Q35" s="130"/>
      <c r="R35" s="130"/>
      <c r="S35" s="130"/>
      <c r="T35" s="73"/>
      <c r="U35" s="42"/>
      <c r="W35" s="112" t="s">
        <v>83</v>
      </c>
    </row>
    <row r="36" spans="2:23" ht="19.2" customHeight="1">
      <c r="B36" s="42"/>
      <c r="C36" s="42"/>
      <c r="D36" s="42"/>
      <c r="E36" s="42"/>
      <c r="F36" s="42"/>
      <c r="G36" s="42"/>
      <c r="H36" s="42"/>
      <c r="I36" s="42"/>
      <c r="J36" s="42"/>
      <c r="K36" s="42"/>
      <c r="L36" s="42"/>
      <c r="M36" s="42"/>
      <c r="N36" s="42"/>
      <c r="O36" s="42"/>
      <c r="P36" s="42"/>
      <c r="Q36" s="42"/>
      <c r="R36" s="42"/>
      <c r="S36" s="42"/>
      <c r="T36" s="42"/>
      <c r="U36" s="42"/>
    </row>
  </sheetData>
  <mergeCells count="42">
    <mergeCell ref="K26:L27"/>
    <mergeCell ref="G26:J27"/>
    <mergeCell ref="A3:U3"/>
    <mergeCell ref="M17:S17"/>
    <mergeCell ref="J18:S18"/>
    <mergeCell ref="J19:S19"/>
    <mergeCell ref="M20:S20"/>
    <mergeCell ref="C9:R9"/>
    <mergeCell ref="I13:N14"/>
    <mergeCell ref="O13:P14"/>
    <mergeCell ref="F13:H14"/>
    <mergeCell ref="K17:L17"/>
    <mergeCell ref="C17:G17"/>
    <mergeCell ref="M26:S26"/>
    <mergeCell ref="N35:S35"/>
    <mergeCell ref="C30:F30"/>
    <mergeCell ref="G30:S30"/>
    <mergeCell ref="C28:F28"/>
    <mergeCell ref="C34:D34"/>
    <mergeCell ref="E34:F34"/>
    <mergeCell ref="G34:K34"/>
    <mergeCell ref="L34:M34"/>
    <mergeCell ref="N34:S34"/>
    <mergeCell ref="G28:J28"/>
    <mergeCell ref="K28:L28"/>
    <mergeCell ref="P28:S28"/>
    <mergeCell ref="M1:N1"/>
    <mergeCell ref="C35:D35"/>
    <mergeCell ref="E35:F35"/>
    <mergeCell ref="G35:K35"/>
    <mergeCell ref="C18:G18"/>
    <mergeCell ref="C21:G21"/>
    <mergeCell ref="C26:F27"/>
    <mergeCell ref="J20:L20"/>
    <mergeCell ref="C19:G19"/>
    <mergeCell ref="C20:G20"/>
    <mergeCell ref="J21:S21"/>
    <mergeCell ref="J22:S22"/>
    <mergeCell ref="M28:O28"/>
    <mergeCell ref="C29:F29"/>
    <mergeCell ref="G29:S29"/>
    <mergeCell ref="L35:M35"/>
  </mergeCells>
  <phoneticPr fontId="5"/>
  <dataValidations count="3">
    <dataValidation type="list" allowBlank="1" showInputMessage="1" showErrorMessage="1" sqref="P28:S28" xr:uid="{2F52B971-A9A0-462D-BE55-964360B4F017}">
      <formula1>$W$21:$W$22</formula1>
    </dataValidation>
    <dataValidation type="list" allowBlank="1" showInputMessage="1" showErrorMessage="1" sqref="K26:L27" xr:uid="{8D45CA3D-CFA1-4003-B225-398B09425540}">
      <formula1>$W$26:$W$30</formula1>
    </dataValidation>
    <dataValidation type="list" allowBlank="1" showInputMessage="1" showErrorMessage="1" sqref="K28:L28" xr:uid="{66908BB1-A448-45BD-8C77-F4E5A7C927EA}">
      <formula1>$W$33:$W$35</formula1>
    </dataValidation>
  </dataValidations>
  <pageMargins left="0.78740157480314965" right="0.19685039370078741" top="0.39370078740157483" bottom="0.39370078740157483" header="0.51181102362204722" footer="0.51181102362204722"/>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AE48-FA1F-4248-8BB9-44E1A6F224D9}">
  <sheetPr>
    <tabColor theme="9" tint="0.59999389629810485"/>
  </sheetPr>
  <dimension ref="A1:AN33"/>
  <sheetViews>
    <sheetView view="pageBreakPreview" zoomScaleNormal="100" zoomScaleSheetLayoutView="100" workbookViewId="0">
      <selection activeCell="B6" sqref="B6:L6"/>
    </sheetView>
  </sheetViews>
  <sheetFormatPr defaultColWidth="2.19921875" defaultRowHeight="13.2"/>
  <cols>
    <col min="1" max="1" width="2.19921875" style="2"/>
    <col min="2" max="9" width="2.5" style="2" customWidth="1"/>
    <col min="10" max="27" width="2.3984375" style="2" customWidth="1"/>
    <col min="28" max="37" width="2.19921875" style="2"/>
    <col min="38" max="40" width="0" style="2" hidden="1" customWidth="1"/>
    <col min="41" max="16384" width="2.19921875" style="2"/>
  </cols>
  <sheetData>
    <row r="1" spans="1:40" s="27" customFormat="1">
      <c r="AJ1" s="28"/>
      <c r="AL1" s="29"/>
    </row>
    <row r="2" spans="1:40" s="30" customFormat="1" ht="14.25" customHeight="1">
      <c r="A2" s="179" t="s">
        <v>65</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L2" s="31"/>
    </row>
    <row r="3" spans="1:40" s="30" customFormat="1" ht="14.25" customHeight="1">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L3" s="31"/>
    </row>
    <row r="4" spans="1:40" s="30" customFormat="1" ht="22.5" customHeight="1"/>
    <row r="5" spans="1:40" s="30" customFormat="1" ht="22.5" customHeight="1">
      <c r="B5" s="180" t="s">
        <v>85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row>
    <row r="6" spans="1:40" s="30" customFormat="1" ht="27" customHeight="1">
      <c r="B6" s="181" t="s">
        <v>41</v>
      </c>
      <c r="C6" s="181"/>
      <c r="D6" s="181"/>
      <c r="E6" s="181"/>
      <c r="F6" s="181"/>
      <c r="G6" s="181"/>
      <c r="H6" s="181"/>
      <c r="I6" s="181"/>
      <c r="J6" s="181"/>
      <c r="K6" s="181"/>
      <c r="L6" s="181"/>
      <c r="M6" s="182"/>
      <c r="N6" s="182"/>
      <c r="O6" s="182"/>
      <c r="P6" s="182"/>
      <c r="Q6" s="182"/>
      <c r="R6" s="182"/>
      <c r="S6" s="182"/>
      <c r="T6" s="182"/>
      <c r="U6" s="182"/>
      <c r="V6" s="182"/>
      <c r="W6" s="182"/>
      <c r="X6" s="182"/>
      <c r="Y6" s="182"/>
      <c r="Z6" s="182"/>
      <c r="AA6" s="182"/>
      <c r="AB6" s="182"/>
      <c r="AC6" s="182"/>
      <c r="AD6" s="182"/>
      <c r="AE6" s="182"/>
      <c r="AF6" s="182"/>
      <c r="AG6" s="174"/>
      <c r="AH6" s="174"/>
    </row>
    <row r="7" spans="1:40" s="30" customFormat="1" ht="15" customHeight="1">
      <c r="AL7" s="31"/>
    </row>
    <row r="8" spans="1:40" s="30" customFormat="1" ht="22.5" customHeight="1">
      <c r="B8" s="183" t="s">
        <v>13</v>
      </c>
      <c r="C8" s="183"/>
      <c r="D8" s="183"/>
      <c r="E8" s="183"/>
      <c r="F8" s="183"/>
      <c r="G8" s="183"/>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L8" s="31"/>
    </row>
    <row r="9" spans="1:40" s="30" customFormat="1" ht="22.5" customHeight="1">
      <c r="B9" s="185" t="s">
        <v>14</v>
      </c>
      <c r="C9" s="185"/>
      <c r="D9" s="185"/>
      <c r="E9" s="185"/>
      <c r="F9" s="185"/>
      <c r="G9" s="185"/>
      <c r="H9" s="32"/>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L9" s="31"/>
    </row>
    <row r="10" spans="1:40" s="30" customFormat="1" ht="15" customHeight="1">
      <c r="AL10" s="31"/>
    </row>
    <row r="11" spans="1:40" s="30" customFormat="1" ht="22.5" customHeight="1">
      <c r="B11" s="174"/>
      <c r="C11" s="174"/>
      <c r="D11" s="174"/>
      <c r="E11" s="174"/>
      <c r="F11" s="174"/>
      <c r="G11" s="175" t="s">
        <v>15</v>
      </c>
      <c r="H11" s="175"/>
      <c r="I11" s="175"/>
      <c r="J11" s="176" t="s">
        <v>16</v>
      </c>
      <c r="K11" s="177"/>
      <c r="L11" s="177"/>
      <c r="M11" s="177"/>
      <c r="N11" s="177"/>
      <c r="O11" s="172" t="str">
        <f>IF(COUNTIF(B14:U33,"?*")=0,"",COUNTIF(B14:U33,"?*"))</f>
        <v/>
      </c>
      <c r="P11" s="172"/>
      <c r="Q11" s="172"/>
      <c r="R11" s="172"/>
      <c r="S11" s="172"/>
      <c r="T11" s="177" t="s">
        <v>17</v>
      </c>
      <c r="U11" s="178"/>
      <c r="V11" s="176" t="s">
        <v>18</v>
      </c>
      <c r="W11" s="177"/>
      <c r="X11" s="177"/>
      <c r="Y11" s="177"/>
      <c r="Z11" s="177"/>
      <c r="AA11" s="177"/>
      <c r="AB11" s="160" t="str">
        <f>IF(SUM(V14:AA33)=0,"",SUM(V14:AA33))</f>
        <v/>
      </c>
      <c r="AC11" s="160"/>
      <c r="AD11" s="160"/>
      <c r="AE11" s="160"/>
      <c r="AF11" s="160"/>
      <c r="AG11" s="160"/>
      <c r="AH11" s="160"/>
      <c r="AI11" s="158" t="s">
        <v>33</v>
      </c>
      <c r="AJ11" s="159"/>
      <c r="AL11" s="31"/>
    </row>
    <row r="12" spans="1:40" s="30" customFormat="1" ht="15" customHeight="1">
      <c r="AC12" s="32"/>
      <c r="AD12" s="32"/>
      <c r="AE12" s="32"/>
      <c r="AF12" s="32"/>
      <c r="AG12" s="32"/>
      <c r="AH12" s="32"/>
      <c r="AI12" s="32"/>
      <c r="AJ12" s="32"/>
      <c r="AL12" s="31"/>
    </row>
    <row r="13" spans="1:40" s="30" customFormat="1" ht="24.75" customHeight="1">
      <c r="B13" s="176" t="s">
        <v>19</v>
      </c>
      <c r="C13" s="177"/>
      <c r="D13" s="177"/>
      <c r="E13" s="177"/>
      <c r="F13" s="177"/>
      <c r="G13" s="177"/>
      <c r="H13" s="177"/>
      <c r="I13" s="178"/>
      <c r="J13" s="176" t="s">
        <v>40</v>
      </c>
      <c r="K13" s="177"/>
      <c r="L13" s="177"/>
      <c r="M13" s="177"/>
      <c r="N13" s="177"/>
      <c r="O13" s="178"/>
      <c r="P13" s="176" t="s">
        <v>39</v>
      </c>
      <c r="Q13" s="177"/>
      <c r="R13" s="177"/>
      <c r="S13" s="177"/>
      <c r="T13" s="177"/>
      <c r="U13" s="178"/>
      <c r="V13" s="176" t="s">
        <v>38</v>
      </c>
      <c r="W13" s="177"/>
      <c r="X13" s="177"/>
      <c r="Y13" s="177"/>
      <c r="Z13" s="177"/>
      <c r="AA13" s="177"/>
      <c r="AB13" s="176" t="s">
        <v>20</v>
      </c>
      <c r="AC13" s="177"/>
      <c r="AD13" s="177"/>
      <c r="AE13" s="177"/>
      <c r="AF13" s="177"/>
      <c r="AG13" s="177"/>
      <c r="AH13" s="177"/>
      <c r="AI13" s="177"/>
      <c r="AJ13" s="178"/>
      <c r="AL13" s="33" t="s">
        <v>21</v>
      </c>
      <c r="AM13" s="33" t="s">
        <v>22</v>
      </c>
      <c r="AN13" s="33" t="s">
        <v>23</v>
      </c>
    </row>
    <row r="14" spans="1:40" s="30" customFormat="1" ht="24.75" customHeight="1">
      <c r="B14" s="161"/>
      <c r="C14" s="162"/>
      <c r="D14" s="162"/>
      <c r="E14" s="162"/>
      <c r="F14" s="162"/>
      <c r="G14" s="162"/>
      <c r="H14" s="162"/>
      <c r="I14" s="163"/>
      <c r="J14" s="164"/>
      <c r="K14" s="165"/>
      <c r="L14" s="165"/>
      <c r="M14" s="165"/>
      <c r="N14" s="165"/>
      <c r="O14" s="166"/>
      <c r="P14" s="167"/>
      <c r="Q14" s="168"/>
      <c r="R14" s="168"/>
      <c r="S14" s="168"/>
      <c r="T14" s="168"/>
      <c r="U14" s="169"/>
      <c r="V14" s="164"/>
      <c r="W14" s="165"/>
      <c r="X14" s="165"/>
      <c r="Y14" s="165"/>
      <c r="Z14" s="165"/>
      <c r="AA14" s="165"/>
      <c r="AB14" s="170"/>
      <c r="AC14" s="170"/>
      <c r="AD14" s="170"/>
      <c r="AE14" s="170"/>
      <c r="AF14" s="170"/>
      <c r="AG14" s="170"/>
      <c r="AH14" s="170"/>
      <c r="AI14" s="170"/>
      <c r="AJ14" s="170"/>
      <c r="AL14" s="33" t="str">
        <f ca="1">IFERROR(IF(AN14="","",INDIRECT(AN14&amp;"!$F$3")),"")</f>
        <v/>
      </c>
      <c r="AM14" s="33">
        <v>1</v>
      </c>
      <c r="AN14" s="33" t="e">
        <f>#REF!</f>
        <v>#REF!</v>
      </c>
    </row>
    <row r="15" spans="1:40" s="30" customFormat="1" ht="24.75" customHeight="1">
      <c r="B15" s="161"/>
      <c r="C15" s="162"/>
      <c r="D15" s="162"/>
      <c r="E15" s="162"/>
      <c r="F15" s="162"/>
      <c r="G15" s="162"/>
      <c r="H15" s="162"/>
      <c r="I15" s="163"/>
      <c r="J15" s="164"/>
      <c r="K15" s="165"/>
      <c r="L15" s="165"/>
      <c r="M15" s="165"/>
      <c r="N15" s="165"/>
      <c r="O15" s="166"/>
      <c r="P15" s="167"/>
      <c r="Q15" s="168"/>
      <c r="R15" s="168"/>
      <c r="S15" s="168"/>
      <c r="T15" s="168"/>
      <c r="U15" s="169"/>
      <c r="V15" s="164"/>
      <c r="W15" s="165"/>
      <c r="X15" s="165"/>
      <c r="Y15" s="165"/>
      <c r="Z15" s="165"/>
      <c r="AA15" s="165"/>
      <c r="AB15" s="170"/>
      <c r="AC15" s="170"/>
      <c r="AD15" s="170"/>
      <c r="AE15" s="170"/>
      <c r="AF15" s="170"/>
      <c r="AG15" s="170"/>
      <c r="AH15" s="170"/>
      <c r="AI15" s="170"/>
      <c r="AJ15" s="170"/>
      <c r="AL15" s="33" t="str">
        <f t="shared" ref="AL15:AL23" ca="1" si="0">IFERROR(IF(AN15="","",INDIRECT(AN15&amp;"!$F$3")),"")</f>
        <v/>
      </c>
      <c r="AM15" s="33">
        <v>2</v>
      </c>
      <c r="AN15" s="33" t="e">
        <f>#REF!</f>
        <v>#REF!</v>
      </c>
    </row>
    <row r="16" spans="1:40" s="30" customFormat="1" ht="24.75" customHeight="1">
      <c r="B16" s="161"/>
      <c r="C16" s="162"/>
      <c r="D16" s="162"/>
      <c r="E16" s="162"/>
      <c r="F16" s="162"/>
      <c r="G16" s="162"/>
      <c r="H16" s="162"/>
      <c r="I16" s="163"/>
      <c r="J16" s="164"/>
      <c r="K16" s="165"/>
      <c r="L16" s="165"/>
      <c r="M16" s="165"/>
      <c r="N16" s="165"/>
      <c r="O16" s="166"/>
      <c r="P16" s="167"/>
      <c r="Q16" s="168"/>
      <c r="R16" s="168"/>
      <c r="S16" s="168"/>
      <c r="T16" s="168"/>
      <c r="U16" s="169"/>
      <c r="V16" s="164"/>
      <c r="W16" s="165"/>
      <c r="X16" s="165"/>
      <c r="Y16" s="165"/>
      <c r="Z16" s="165"/>
      <c r="AA16" s="165"/>
      <c r="AB16" s="170"/>
      <c r="AC16" s="170"/>
      <c r="AD16" s="170"/>
      <c r="AE16" s="170"/>
      <c r="AF16" s="170"/>
      <c r="AG16" s="170"/>
      <c r="AH16" s="170"/>
      <c r="AI16" s="170"/>
      <c r="AJ16" s="170"/>
      <c r="AL16" s="33" t="str">
        <f t="shared" ca="1" si="0"/>
        <v/>
      </c>
      <c r="AM16" s="33">
        <v>3</v>
      </c>
      <c r="AN16" s="33" t="e">
        <f>#REF!</f>
        <v>#REF!</v>
      </c>
    </row>
    <row r="17" spans="2:40" s="30" customFormat="1" ht="24.75" customHeight="1">
      <c r="B17" s="161"/>
      <c r="C17" s="162"/>
      <c r="D17" s="162"/>
      <c r="E17" s="162"/>
      <c r="F17" s="162"/>
      <c r="G17" s="162"/>
      <c r="H17" s="162"/>
      <c r="I17" s="163"/>
      <c r="J17" s="164"/>
      <c r="K17" s="165"/>
      <c r="L17" s="165"/>
      <c r="M17" s="165"/>
      <c r="N17" s="165"/>
      <c r="O17" s="166"/>
      <c r="P17" s="167"/>
      <c r="Q17" s="168"/>
      <c r="R17" s="168"/>
      <c r="S17" s="168"/>
      <c r="T17" s="168"/>
      <c r="U17" s="169"/>
      <c r="V17" s="164"/>
      <c r="W17" s="165"/>
      <c r="X17" s="165"/>
      <c r="Y17" s="165"/>
      <c r="Z17" s="165"/>
      <c r="AA17" s="165"/>
      <c r="AB17" s="170"/>
      <c r="AC17" s="170"/>
      <c r="AD17" s="170"/>
      <c r="AE17" s="170"/>
      <c r="AF17" s="170"/>
      <c r="AG17" s="170"/>
      <c r="AH17" s="170"/>
      <c r="AI17" s="170"/>
      <c r="AJ17" s="170"/>
      <c r="AL17" s="33" t="str">
        <f t="shared" ca="1" si="0"/>
        <v/>
      </c>
      <c r="AM17" s="33">
        <v>4</v>
      </c>
      <c r="AN17" s="33" t="e">
        <f>#REF!</f>
        <v>#REF!</v>
      </c>
    </row>
    <row r="18" spans="2:40" s="30" customFormat="1" ht="24.75" customHeight="1">
      <c r="B18" s="161"/>
      <c r="C18" s="162"/>
      <c r="D18" s="162"/>
      <c r="E18" s="162"/>
      <c r="F18" s="162"/>
      <c r="G18" s="162"/>
      <c r="H18" s="162"/>
      <c r="I18" s="163"/>
      <c r="J18" s="164"/>
      <c r="K18" s="165"/>
      <c r="L18" s="165"/>
      <c r="M18" s="165"/>
      <c r="N18" s="165"/>
      <c r="O18" s="166"/>
      <c r="P18" s="167"/>
      <c r="Q18" s="168"/>
      <c r="R18" s="168"/>
      <c r="S18" s="168"/>
      <c r="T18" s="168"/>
      <c r="U18" s="169"/>
      <c r="V18" s="164"/>
      <c r="W18" s="165"/>
      <c r="X18" s="165"/>
      <c r="Y18" s="165"/>
      <c r="Z18" s="165"/>
      <c r="AA18" s="165"/>
      <c r="AB18" s="170"/>
      <c r="AC18" s="170"/>
      <c r="AD18" s="170"/>
      <c r="AE18" s="170"/>
      <c r="AF18" s="170"/>
      <c r="AG18" s="170"/>
      <c r="AH18" s="170"/>
      <c r="AI18" s="170"/>
      <c r="AJ18" s="170"/>
      <c r="AL18" s="33" t="str">
        <f t="shared" ca="1" si="0"/>
        <v/>
      </c>
      <c r="AM18" s="33">
        <v>5</v>
      </c>
      <c r="AN18" s="33" t="e">
        <f>#REF!</f>
        <v>#REF!</v>
      </c>
    </row>
    <row r="19" spans="2:40" s="30" customFormat="1" ht="24.75" customHeight="1">
      <c r="B19" s="161"/>
      <c r="C19" s="162"/>
      <c r="D19" s="162"/>
      <c r="E19" s="162"/>
      <c r="F19" s="162"/>
      <c r="G19" s="162"/>
      <c r="H19" s="162"/>
      <c r="I19" s="163"/>
      <c r="J19" s="164"/>
      <c r="K19" s="165"/>
      <c r="L19" s="165"/>
      <c r="M19" s="165"/>
      <c r="N19" s="165"/>
      <c r="O19" s="166"/>
      <c r="P19" s="167"/>
      <c r="Q19" s="168"/>
      <c r="R19" s="168"/>
      <c r="S19" s="168"/>
      <c r="T19" s="168"/>
      <c r="U19" s="169"/>
      <c r="V19" s="164"/>
      <c r="W19" s="165"/>
      <c r="X19" s="165"/>
      <c r="Y19" s="165"/>
      <c r="Z19" s="165"/>
      <c r="AA19" s="165"/>
      <c r="AB19" s="170"/>
      <c r="AC19" s="170"/>
      <c r="AD19" s="170"/>
      <c r="AE19" s="170"/>
      <c r="AF19" s="170"/>
      <c r="AG19" s="170"/>
      <c r="AH19" s="170"/>
      <c r="AI19" s="170"/>
      <c r="AJ19" s="170"/>
      <c r="AL19" s="33" t="str">
        <f t="shared" ca="1" si="0"/>
        <v/>
      </c>
      <c r="AM19" s="33">
        <v>6</v>
      </c>
      <c r="AN19" s="33" t="e">
        <f>#REF!</f>
        <v>#REF!</v>
      </c>
    </row>
    <row r="20" spans="2:40" s="30" customFormat="1" ht="24.75" customHeight="1">
      <c r="B20" s="161"/>
      <c r="C20" s="162"/>
      <c r="D20" s="162"/>
      <c r="E20" s="162"/>
      <c r="F20" s="162"/>
      <c r="G20" s="162"/>
      <c r="H20" s="162"/>
      <c r="I20" s="163"/>
      <c r="J20" s="164"/>
      <c r="K20" s="165"/>
      <c r="L20" s="165"/>
      <c r="M20" s="165"/>
      <c r="N20" s="165"/>
      <c r="O20" s="166"/>
      <c r="P20" s="167"/>
      <c r="Q20" s="168"/>
      <c r="R20" s="168"/>
      <c r="S20" s="168"/>
      <c r="T20" s="168"/>
      <c r="U20" s="169"/>
      <c r="V20" s="164"/>
      <c r="W20" s="165"/>
      <c r="X20" s="165"/>
      <c r="Y20" s="165"/>
      <c r="Z20" s="165"/>
      <c r="AA20" s="165"/>
      <c r="AB20" s="170"/>
      <c r="AC20" s="170"/>
      <c r="AD20" s="170"/>
      <c r="AE20" s="170"/>
      <c r="AF20" s="170"/>
      <c r="AG20" s="170"/>
      <c r="AH20" s="170"/>
      <c r="AI20" s="170"/>
      <c r="AJ20" s="170"/>
      <c r="AL20" s="33" t="str">
        <f t="shared" ca="1" si="0"/>
        <v/>
      </c>
      <c r="AM20" s="33">
        <v>7</v>
      </c>
      <c r="AN20" s="33" t="e">
        <f>#REF!</f>
        <v>#REF!</v>
      </c>
    </row>
    <row r="21" spans="2:40" s="30" customFormat="1" ht="24.75" customHeight="1">
      <c r="B21" s="161"/>
      <c r="C21" s="162"/>
      <c r="D21" s="162"/>
      <c r="E21" s="162"/>
      <c r="F21" s="162"/>
      <c r="G21" s="162"/>
      <c r="H21" s="162"/>
      <c r="I21" s="163"/>
      <c r="J21" s="164"/>
      <c r="K21" s="165"/>
      <c r="L21" s="165"/>
      <c r="M21" s="165"/>
      <c r="N21" s="165"/>
      <c r="O21" s="166"/>
      <c r="P21" s="167"/>
      <c r="Q21" s="168"/>
      <c r="R21" s="168"/>
      <c r="S21" s="168"/>
      <c r="T21" s="168"/>
      <c r="U21" s="169"/>
      <c r="V21" s="164"/>
      <c r="W21" s="165"/>
      <c r="X21" s="165"/>
      <c r="Y21" s="165"/>
      <c r="Z21" s="165"/>
      <c r="AA21" s="165"/>
      <c r="AB21" s="170"/>
      <c r="AC21" s="170"/>
      <c r="AD21" s="170"/>
      <c r="AE21" s="170"/>
      <c r="AF21" s="170"/>
      <c r="AG21" s="170"/>
      <c r="AH21" s="170"/>
      <c r="AI21" s="170"/>
      <c r="AJ21" s="170"/>
      <c r="AL21" s="33" t="str">
        <f t="shared" ca="1" si="0"/>
        <v/>
      </c>
      <c r="AM21" s="33">
        <v>8</v>
      </c>
      <c r="AN21" s="33" t="e">
        <f>#REF!</f>
        <v>#REF!</v>
      </c>
    </row>
    <row r="22" spans="2:40" s="30" customFormat="1" ht="24.75" customHeight="1">
      <c r="B22" s="161"/>
      <c r="C22" s="162"/>
      <c r="D22" s="162"/>
      <c r="E22" s="162"/>
      <c r="F22" s="162"/>
      <c r="G22" s="162"/>
      <c r="H22" s="162"/>
      <c r="I22" s="163"/>
      <c r="J22" s="164"/>
      <c r="K22" s="165"/>
      <c r="L22" s="165"/>
      <c r="M22" s="165"/>
      <c r="N22" s="165"/>
      <c r="O22" s="166"/>
      <c r="P22" s="167"/>
      <c r="Q22" s="168"/>
      <c r="R22" s="168"/>
      <c r="S22" s="168"/>
      <c r="T22" s="168"/>
      <c r="U22" s="169"/>
      <c r="V22" s="164"/>
      <c r="W22" s="165"/>
      <c r="X22" s="165"/>
      <c r="Y22" s="165"/>
      <c r="Z22" s="165"/>
      <c r="AA22" s="165"/>
      <c r="AB22" s="170"/>
      <c r="AC22" s="170"/>
      <c r="AD22" s="170"/>
      <c r="AE22" s="170"/>
      <c r="AF22" s="170"/>
      <c r="AG22" s="170"/>
      <c r="AH22" s="170"/>
      <c r="AI22" s="170"/>
      <c r="AJ22" s="170"/>
      <c r="AL22" s="33" t="str">
        <f t="shared" ca="1" si="0"/>
        <v/>
      </c>
      <c r="AM22" s="33">
        <v>9</v>
      </c>
      <c r="AN22" s="33" t="e">
        <f>#REF!</f>
        <v>#REF!</v>
      </c>
    </row>
    <row r="23" spans="2:40" s="30" customFormat="1" ht="24.75" customHeight="1">
      <c r="B23" s="161"/>
      <c r="C23" s="162"/>
      <c r="D23" s="162"/>
      <c r="E23" s="162"/>
      <c r="F23" s="162"/>
      <c r="G23" s="162"/>
      <c r="H23" s="162"/>
      <c r="I23" s="163"/>
      <c r="J23" s="164"/>
      <c r="K23" s="165"/>
      <c r="L23" s="165"/>
      <c r="M23" s="165"/>
      <c r="N23" s="165"/>
      <c r="O23" s="166"/>
      <c r="P23" s="167"/>
      <c r="Q23" s="168"/>
      <c r="R23" s="168"/>
      <c r="S23" s="168"/>
      <c r="T23" s="168"/>
      <c r="U23" s="169"/>
      <c r="V23" s="164"/>
      <c r="W23" s="165"/>
      <c r="X23" s="165"/>
      <c r="Y23" s="165"/>
      <c r="Z23" s="165"/>
      <c r="AA23" s="165"/>
      <c r="AB23" s="170"/>
      <c r="AC23" s="170"/>
      <c r="AD23" s="170"/>
      <c r="AE23" s="170"/>
      <c r="AF23" s="170"/>
      <c r="AG23" s="170"/>
      <c r="AH23" s="170"/>
      <c r="AI23" s="170"/>
      <c r="AJ23" s="170"/>
      <c r="AL23" s="33" t="str">
        <f t="shared" ca="1" si="0"/>
        <v/>
      </c>
      <c r="AM23" s="33">
        <v>10</v>
      </c>
      <c r="AN23" s="33" t="e">
        <f>#REF!</f>
        <v>#REF!</v>
      </c>
    </row>
    <row r="24" spans="2:40" s="30" customFormat="1" ht="24.75" customHeight="1">
      <c r="B24" s="161"/>
      <c r="C24" s="162"/>
      <c r="D24" s="162"/>
      <c r="E24" s="162"/>
      <c r="F24" s="162"/>
      <c r="G24" s="162"/>
      <c r="H24" s="162"/>
      <c r="I24" s="163"/>
      <c r="J24" s="164"/>
      <c r="K24" s="165"/>
      <c r="L24" s="165"/>
      <c r="M24" s="165"/>
      <c r="N24" s="165"/>
      <c r="O24" s="166"/>
      <c r="P24" s="167"/>
      <c r="Q24" s="168"/>
      <c r="R24" s="168"/>
      <c r="S24" s="168"/>
      <c r="T24" s="168"/>
      <c r="U24" s="169"/>
      <c r="V24" s="164"/>
      <c r="W24" s="165"/>
      <c r="X24" s="165"/>
      <c r="Y24" s="165"/>
      <c r="Z24" s="165"/>
      <c r="AA24" s="165"/>
      <c r="AB24" s="170"/>
      <c r="AC24" s="170"/>
      <c r="AD24" s="170"/>
      <c r="AE24" s="170"/>
      <c r="AF24" s="170"/>
      <c r="AG24" s="170"/>
      <c r="AH24" s="170"/>
      <c r="AI24" s="170"/>
      <c r="AJ24" s="170"/>
      <c r="AL24" s="33" t="str">
        <f ca="1">IFERROR(IF(AN24="","",INDIRECT(AN24&amp;"!$F$3")),"")</f>
        <v/>
      </c>
      <c r="AM24" s="33">
        <v>1</v>
      </c>
      <c r="AN24" s="33" t="e">
        <f>#REF!</f>
        <v>#REF!</v>
      </c>
    </row>
    <row r="25" spans="2:40" s="30" customFormat="1" ht="24.75" customHeight="1">
      <c r="B25" s="161"/>
      <c r="C25" s="162"/>
      <c r="D25" s="162"/>
      <c r="E25" s="162"/>
      <c r="F25" s="162"/>
      <c r="G25" s="162"/>
      <c r="H25" s="162"/>
      <c r="I25" s="163"/>
      <c r="J25" s="164"/>
      <c r="K25" s="165"/>
      <c r="L25" s="165"/>
      <c r="M25" s="165"/>
      <c r="N25" s="165"/>
      <c r="O25" s="166"/>
      <c r="P25" s="167"/>
      <c r="Q25" s="168"/>
      <c r="R25" s="168"/>
      <c r="S25" s="168"/>
      <c r="T25" s="168"/>
      <c r="U25" s="169"/>
      <c r="V25" s="164"/>
      <c r="W25" s="165"/>
      <c r="X25" s="165"/>
      <c r="Y25" s="165"/>
      <c r="Z25" s="165"/>
      <c r="AA25" s="165"/>
      <c r="AB25" s="170"/>
      <c r="AC25" s="170"/>
      <c r="AD25" s="170"/>
      <c r="AE25" s="170"/>
      <c r="AF25" s="170"/>
      <c r="AG25" s="170"/>
      <c r="AH25" s="170"/>
      <c r="AI25" s="170"/>
      <c r="AJ25" s="170"/>
      <c r="AL25" s="33" t="str">
        <f t="shared" ref="AL25:AL33" ca="1" si="1">IFERROR(IF(AN25="","",INDIRECT(AN25&amp;"!$F$3")),"")</f>
        <v/>
      </c>
      <c r="AM25" s="33">
        <v>2</v>
      </c>
      <c r="AN25" s="33" t="e">
        <f>#REF!</f>
        <v>#REF!</v>
      </c>
    </row>
    <row r="26" spans="2:40" s="30" customFormat="1" ht="24.75" customHeight="1">
      <c r="B26" s="161"/>
      <c r="C26" s="162"/>
      <c r="D26" s="162"/>
      <c r="E26" s="162"/>
      <c r="F26" s="162"/>
      <c r="G26" s="162"/>
      <c r="H26" s="162"/>
      <c r="I26" s="163"/>
      <c r="J26" s="164"/>
      <c r="K26" s="165"/>
      <c r="L26" s="165"/>
      <c r="M26" s="165"/>
      <c r="N26" s="165"/>
      <c r="O26" s="166"/>
      <c r="P26" s="167"/>
      <c r="Q26" s="168"/>
      <c r="R26" s="168"/>
      <c r="S26" s="168"/>
      <c r="T26" s="168"/>
      <c r="U26" s="169"/>
      <c r="V26" s="164"/>
      <c r="W26" s="165"/>
      <c r="X26" s="165"/>
      <c r="Y26" s="165"/>
      <c r="Z26" s="165"/>
      <c r="AA26" s="165"/>
      <c r="AB26" s="170"/>
      <c r="AC26" s="170"/>
      <c r="AD26" s="170"/>
      <c r="AE26" s="170"/>
      <c r="AF26" s="170"/>
      <c r="AG26" s="170"/>
      <c r="AH26" s="170"/>
      <c r="AI26" s="170"/>
      <c r="AJ26" s="170"/>
      <c r="AL26" s="33" t="str">
        <f t="shared" ca="1" si="1"/>
        <v/>
      </c>
      <c r="AM26" s="33">
        <v>3</v>
      </c>
      <c r="AN26" s="33" t="e">
        <f>#REF!</f>
        <v>#REF!</v>
      </c>
    </row>
    <row r="27" spans="2:40" s="30" customFormat="1" ht="24.75" customHeight="1">
      <c r="B27" s="161"/>
      <c r="C27" s="162"/>
      <c r="D27" s="162"/>
      <c r="E27" s="162"/>
      <c r="F27" s="162"/>
      <c r="G27" s="162"/>
      <c r="H27" s="162"/>
      <c r="I27" s="163"/>
      <c r="J27" s="164"/>
      <c r="K27" s="165"/>
      <c r="L27" s="165"/>
      <c r="M27" s="165"/>
      <c r="N27" s="165"/>
      <c r="O27" s="166"/>
      <c r="P27" s="167"/>
      <c r="Q27" s="168"/>
      <c r="R27" s="168"/>
      <c r="S27" s="168"/>
      <c r="T27" s="168"/>
      <c r="U27" s="169"/>
      <c r="V27" s="164"/>
      <c r="W27" s="165"/>
      <c r="X27" s="165"/>
      <c r="Y27" s="165"/>
      <c r="Z27" s="165"/>
      <c r="AA27" s="165"/>
      <c r="AB27" s="170"/>
      <c r="AC27" s="170"/>
      <c r="AD27" s="170"/>
      <c r="AE27" s="170"/>
      <c r="AF27" s="170"/>
      <c r="AG27" s="170"/>
      <c r="AH27" s="170"/>
      <c r="AI27" s="170"/>
      <c r="AJ27" s="170"/>
      <c r="AL27" s="33" t="str">
        <f t="shared" ca="1" si="1"/>
        <v/>
      </c>
      <c r="AM27" s="33">
        <v>4</v>
      </c>
      <c r="AN27" s="33" t="e">
        <f>#REF!</f>
        <v>#REF!</v>
      </c>
    </row>
    <row r="28" spans="2:40" s="30" customFormat="1" ht="24.75" customHeight="1">
      <c r="B28" s="161"/>
      <c r="C28" s="162"/>
      <c r="D28" s="162"/>
      <c r="E28" s="162"/>
      <c r="F28" s="162"/>
      <c r="G28" s="162"/>
      <c r="H28" s="162"/>
      <c r="I28" s="163"/>
      <c r="J28" s="164"/>
      <c r="K28" s="165"/>
      <c r="L28" s="165"/>
      <c r="M28" s="165"/>
      <c r="N28" s="165"/>
      <c r="O28" s="166"/>
      <c r="P28" s="167"/>
      <c r="Q28" s="168"/>
      <c r="R28" s="168"/>
      <c r="S28" s="168"/>
      <c r="T28" s="168"/>
      <c r="U28" s="169"/>
      <c r="V28" s="164"/>
      <c r="W28" s="165"/>
      <c r="X28" s="165"/>
      <c r="Y28" s="165"/>
      <c r="Z28" s="165"/>
      <c r="AA28" s="165"/>
      <c r="AB28" s="170"/>
      <c r="AC28" s="170"/>
      <c r="AD28" s="170"/>
      <c r="AE28" s="170"/>
      <c r="AF28" s="170"/>
      <c r="AG28" s="170"/>
      <c r="AH28" s="170"/>
      <c r="AI28" s="170"/>
      <c r="AJ28" s="170"/>
      <c r="AL28" s="33" t="str">
        <f t="shared" ca="1" si="1"/>
        <v/>
      </c>
      <c r="AM28" s="33">
        <v>5</v>
      </c>
      <c r="AN28" s="33" t="e">
        <f>#REF!</f>
        <v>#REF!</v>
      </c>
    </row>
    <row r="29" spans="2:40" s="30" customFormat="1" ht="24.75" customHeight="1">
      <c r="B29" s="161"/>
      <c r="C29" s="162"/>
      <c r="D29" s="162"/>
      <c r="E29" s="162"/>
      <c r="F29" s="162"/>
      <c r="G29" s="162"/>
      <c r="H29" s="162"/>
      <c r="I29" s="163"/>
      <c r="J29" s="164"/>
      <c r="K29" s="165"/>
      <c r="L29" s="165"/>
      <c r="M29" s="165"/>
      <c r="N29" s="165"/>
      <c r="O29" s="166"/>
      <c r="P29" s="167"/>
      <c r="Q29" s="168"/>
      <c r="R29" s="168"/>
      <c r="S29" s="168"/>
      <c r="T29" s="168"/>
      <c r="U29" s="169"/>
      <c r="V29" s="164"/>
      <c r="W29" s="165"/>
      <c r="X29" s="165"/>
      <c r="Y29" s="165"/>
      <c r="Z29" s="165"/>
      <c r="AA29" s="165"/>
      <c r="AB29" s="170"/>
      <c r="AC29" s="170"/>
      <c r="AD29" s="170"/>
      <c r="AE29" s="170"/>
      <c r="AF29" s="170"/>
      <c r="AG29" s="170"/>
      <c r="AH29" s="170"/>
      <c r="AI29" s="170"/>
      <c r="AJ29" s="170"/>
      <c r="AL29" s="33" t="str">
        <f t="shared" ca="1" si="1"/>
        <v/>
      </c>
      <c r="AM29" s="33">
        <v>6</v>
      </c>
      <c r="AN29" s="33" t="e">
        <f>#REF!</f>
        <v>#REF!</v>
      </c>
    </row>
    <row r="30" spans="2:40" s="30" customFormat="1" ht="24.75" customHeight="1">
      <c r="B30" s="161"/>
      <c r="C30" s="162"/>
      <c r="D30" s="162"/>
      <c r="E30" s="162"/>
      <c r="F30" s="162"/>
      <c r="G30" s="162"/>
      <c r="H30" s="162"/>
      <c r="I30" s="163"/>
      <c r="J30" s="164"/>
      <c r="K30" s="165"/>
      <c r="L30" s="165"/>
      <c r="M30" s="165"/>
      <c r="N30" s="165"/>
      <c r="O30" s="166"/>
      <c r="P30" s="167"/>
      <c r="Q30" s="168"/>
      <c r="R30" s="168"/>
      <c r="S30" s="168"/>
      <c r="T30" s="168"/>
      <c r="U30" s="169"/>
      <c r="V30" s="164"/>
      <c r="W30" s="165"/>
      <c r="X30" s="165"/>
      <c r="Y30" s="165"/>
      <c r="Z30" s="165"/>
      <c r="AA30" s="165"/>
      <c r="AB30" s="170"/>
      <c r="AC30" s="170"/>
      <c r="AD30" s="170"/>
      <c r="AE30" s="170"/>
      <c r="AF30" s="170"/>
      <c r="AG30" s="170"/>
      <c r="AH30" s="170"/>
      <c r="AI30" s="170"/>
      <c r="AJ30" s="170"/>
      <c r="AL30" s="33" t="str">
        <f t="shared" ca="1" si="1"/>
        <v/>
      </c>
      <c r="AM30" s="33">
        <v>7</v>
      </c>
      <c r="AN30" s="33" t="e">
        <f>#REF!</f>
        <v>#REF!</v>
      </c>
    </row>
    <row r="31" spans="2:40" s="30" customFormat="1" ht="24.75" customHeight="1">
      <c r="B31" s="161"/>
      <c r="C31" s="162"/>
      <c r="D31" s="162"/>
      <c r="E31" s="162"/>
      <c r="F31" s="162"/>
      <c r="G31" s="162"/>
      <c r="H31" s="162"/>
      <c r="I31" s="163"/>
      <c r="J31" s="164"/>
      <c r="K31" s="165"/>
      <c r="L31" s="165"/>
      <c r="M31" s="165"/>
      <c r="N31" s="165"/>
      <c r="O31" s="166"/>
      <c r="P31" s="167"/>
      <c r="Q31" s="168"/>
      <c r="R31" s="168"/>
      <c r="S31" s="168"/>
      <c r="T31" s="168"/>
      <c r="U31" s="169"/>
      <c r="V31" s="164"/>
      <c r="W31" s="165"/>
      <c r="X31" s="165"/>
      <c r="Y31" s="165"/>
      <c r="Z31" s="165"/>
      <c r="AA31" s="165"/>
      <c r="AB31" s="170"/>
      <c r="AC31" s="170"/>
      <c r="AD31" s="170"/>
      <c r="AE31" s="170"/>
      <c r="AF31" s="170"/>
      <c r="AG31" s="170"/>
      <c r="AH31" s="170"/>
      <c r="AI31" s="170"/>
      <c r="AJ31" s="170"/>
      <c r="AL31" s="33" t="str">
        <f t="shared" ca="1" si="1"/>
        <v/>
      </c>
      <c r="AM31" s="33">
        <v>8</v>
      </c>
      <c r="AN31" s="33" t="e">
        <f>#REF!</f>
        <v>#REF!</v>
      </c>
    </row>
    <row r="32" spans="2:40" s="30" customFormat="1" ht="24.75" customHeight="1">
      <c r="B32" s="161"/>
      <c r="C32" s="162"/>
      <c r="D32" s="162"/>
      <c r="E32" s="162"/>
      <c r="F32" s="162"/>
      <c r="G32" s="162"/>
      <c r="H32" s="162"/>
      <c r="I32" s="163"/>
      <c r="J32" s="164"/>
      <c r="K32" s="165"/>
      <c r="L32" s="165"/>
      <c r="M32" s="165"/>
      <c r="N32" s="165"/>
      <c r="O32" s="166"/>
      <c r="P32" s="167"/>
      <c r="Q32" s="168"/>
      <c r="R32" s="168"/>
      <c r="S32" s="168"/>
      <c r="T32" s="168"/>
      <c r="U32" s="169"/>
      <c r="V32" s="164"/>
      <c r="W32" s="165"/>
      <c r="X32" s="165"/>
      <c r="Y32" s="165"/>
      <c r="Z32" s="165"/>
      <c r="AA32" s="165"/>
      <c r="AB32" s="170"/>
      <c r="AC32" s="170"/>
      <c r="AD32" s="170"/>
      <c r="AE32" s="170"/>
      <c r="AF32" s="170"/>
      <c r="AG32" s="170"/>
      <c r="AH32" s="170"/>
      <c r="AI32" s="170"/>
      <c r="AJ32" s="170"/>
      <c r="AL32" s="33" t="str">
        <f t="shared" ca="1" si="1"/>
        <v/>
      </c>
      <c r="AM32" s="33">
        <v>9</v>
      </c>
      <c r="AN32" s="33" t="e">
        <f>#REF!</f>
        <v>#REF!</v>
      </c>
    </row>
    <row r="33" spans="2:40" s="30" customFormat="1" ht="24.75" customHeight="1">
      <c r="B33" s="171"/>
      <c r="C33" s="172"/>
      <c r="D33" s="172"/>
      <c r="E33" s="172"/>
      <c r="F33" s="172"/>
      <c r="G33" s="172"/>
      <c r="H33" s="172"/>
      <c r="I33" s="173"/>
      <c r="J33" s="164"/>
      <c r="K33" s="165"/>
      <c r="L33" s="165"/>
      <c r="M33" s="165"/>
      <c r="N33" s="165"/>
      <c r="O33" s="166"/>
      <c r="P33" s="167"/>
      <c r="Q33" s="168"/>
      <c r="R33" s="168"/>
      <c r="S33" s="168"/>
      <c r="T33" s="168"/>
      <c r="U33" s="169"/>
      <c r="V33" s="164"/>
      <c r="W33" s="165"/>
      <c r="X33" s="165"/>
      <c r="Y33" s="165"/>
      <c r="Z33" s="165"/>
      <c r="AA33" s="165"/>
      <c r="AB33" s="170"/>
      <c r="AC33" s="170"/>
      <c r="AD33" s="170"/>
      <c r="AE33" s="170"/>
      <c r="AF33" s="170"/>
      <c r="AG33" s="170"/>
      <c r="AH33" s="170"/>
      <c r="AI33" s="170"/>
      <c r="AJ33" s="170"/>
      <c r="AL33" s="33" t="str">
        <f t="shared" ca="1" si="1"/>
        <v/>
      </c>
      <c r="AM33" s="33">
        <v>10</v>
      </c>
      <c r="AN33" s="33" t="e">
        <f>#REF!</f>
        <v>#REF!</v>
      </c>
    </row>
  </sheetData>
  <mergeCells count="123">
    <mergeCell ref="A2:AJ3"/>
    <mergeCell ref="B5:AI5"/>
    <mergeCell ref="B6:L6"/>
    <mergeCell ref="M6:T6"/>
    <mergeCell ref="U6:AF6"/>
    <mergeCell ref="AG6:AH6"/>
    <mergeCell ref="B8:G8"/>
    <mergeCell ref="I8:AI8"/>
    <mergeCell ref="B9:G9"/>
    <mergeCell ref="I9:AI9"/>
    <mergeCell ref="B11:F11"/>
    <mergeCell ref="G11:I11"/>
    <mergeCell ref="J11:N11"/>
    <mergeCell ref="O11:S11"/>
    <mergeCell ref="T11:U11"/>
    <mergeCell ref="V11:AA11"/>
    <mergeCell ref="V24:AA24"/>
    <mergeCell ref="AB24:AJ24"/>
    <mergeCell ref="V13:AA13"/>
    <mergeCell ref="J13:O13"/>
    <mergeCell ref="P13:U13"/>
    <mergeCell ref="B13:I13"/>
    <mergeCell ref="B24:I24"/>
    <mergeCell ref="J24:O24"/>
    <mergeCell ref="P24:U24"/>
    <mergeCell ref="AB13:AJ13"/>
    <mergeCell ref="B15:I15"/>
    <mergeCell ref="J15:O15"/>
    <mergeCell ref="P15:U15"/>
    <mergeCell ref="V15:AA15"/>
    <mergeCell ref="AB15:AJ15"/>
    <mergeCell ref="B14:I14"/>
    <mergeCell ref="J14:O14"/>
    <mergeCell ref="P19:U19"/>
    <mergeCell ref="V25:AA25"/>
    <mergeCell ref="AB25:AJ25"/>
    <mergeCell ref="V26:AA26"/>
    <mergeCell ref="AB26:AJ26"/>
    <mergeCell ref="B25:I25"/>
    <mergeCell ref="J25:O25"/>
    <mergeCell ref="P25:U25"/>
    <mergeCell ref="B26:I26"/>
    <mergeCell ref="J26:O26"/>
    <mergeCell ref="P26:U26"/>
    <mergeCell ref="V27:AA27"/>
    <mergeCell ref="AB27:AJ27"/>
    <mergeCell ref="V28:AA28"/>
    <mergeCell ref="AB28:AJ28"/>
    <mergeCell ref="B27:I27"/>
    <mergeCell ref="J27:O27"/>
    <mergeCell ref="P27:U27"/>
    <mergeCell ref="B28:I28"/>
    <mergeCell ref="J28:O28"/>
    <mergeCell ref="P28:U28"/>
    <mergeCell ref="V29:AA29"/>
    <mergeCell ref="AB29:AJ29"/>
    <mergeCell ref="V30:AA30"/>
    <mergeCell ref="AB30:AJ30"/>
    <mergeCell ref="B29:I29"/>
    <mergeCell ref="J29:O29"/>
    <mergeCell ref="P29:U29"/>
    <mergeCell ref="B30:I30"/>
    <mergeCell ref="J30:O30"/>
    <mergeCell ref="P30:U30"/>
    <mergeCell ref="V33:AA33"/>
    <mergeCell ref="AB33:AJ33"/>
    <mergeCell ref="B33:I33"/>
    <mergeCell ref="J33:O33"/>
    <mergeCell ref="P33:U33"/>
    <mergeCell ref="V31:AA31"/>
    <mergeCell ref="AB31:AJ31"/>
    <mergeCell ref="V32:AA32"/>
    <mergeCell ref="AB32:AJ32"/>
    <mergeCell ref="B31:I31"/>
    <mergeCell ref="J31:O31"/>
    <mergeCell ref="P31:U31"/>
    <mergeCell ref="B32:I32"/>
    <mergeCell ref="J32:O32"/>
    <mergeCell ref="P32:U32"/>
    <mergeCell ref="V19:AA19"/>
    <mergeCell ref="AB19:AJ19"/>
    <mergeCell ref="B18:I18"/>
    <mergeCell ref="J18:O18"/>
    <mergeCell ref="P18:U18"/>
    <mergeCell ref="V18:AA18"/>
    <mergeCell ref="AB18:AJ18"/>
    <mergeCell ref="P14:U14"/>
    <mergeCell ref="V14:AA14"/>
    <mergeCell ref="AB14:AJ14"/>
    <mergeCell ref="B17:I17"/>
    <mergeCell ref="J17:O17"/>
    <mergeCell ref="P17:U17"/>
    <mergeCell ref="V17:AA17"/>
    <mergeCell ref="AB17:AJ17"/>
    <mergeCell ref="B16:I16"/>
    <mergeCell ref="J16:O16"/>
    <mergeCell ref="P16:U16"/>
    <mergeCell ref="V16:AA16"/>
    <mergeCell ref="AB16:AJ16"/>
    <mergeCell ref="AI11:AJ11"/>
    <mergeCell ref="AB11:AH11"/>
    <mergeCell ref="B23:I23"/>
    <mergeCell ref="J23:O23"/>
    <mergeCell ref="P23:U23"/>
    <mergeCell ref="V23:AA23"/>
    <mergeCell ref="AB23:AJ23"/>
    <mergeCell ref="B22:I22"/>
    <mergeCell ref="J22:O22"/>
    <mergeCell ref="P22:U22"/>
    <mergeCell ref="V22:AA22"/>
    <mergeCell ref="AB22:AJ22"/>
    <mergeCell ref="B21:I21"/>
    <mergeCell ref="J21:O21"/>
    <mergeCell ref="P21:U21"/>
    <mergeCell ref="V21:AA21"/>
    <mergeCell ref="AB21:AJ21"/>
    <mergeCell ref="B20:I20"/>
    <mergeCell ref="J20:O20"/>
    <mergeCell ref="P20:U20"/>
    <mergeCell ref="V20:AA20"/>
    <mergeCell ref="AB20:AJ20"/>
    <mergeCell ref="B19:I19"/>
    <mergeCell ref="J19:O19"/>
  </mergeCells>
  <phoneticPr fontId="2"/>
  <dataValidations count="1">
    <dataValidation imeMode="off" allowBlank="1" showInputMessage="1" showErrorMessage="1" sqref="AB14:AJ33" xr:uid="{567C25FA-64EE-41B5-B06A-CB555C35C7FA}"/>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C5ED-F393-4DB4-9044-E848DBFADDFF}">
  <sheetPr>
    <tabColor rgb="FFFFFF00"/>
    <pageSetUpPr fitToPage="1"/>
  </sheetPr>
  <dimension ref="B1:T45"/>
  <sheetViews>
    <sheetView showGridLines="0" view="pageBreakPreview" zoomScale="70" zoomScaleNormal="100" zoomScaleSheetLayoutView="70" workbookViewId="0">
      <selection activeCell="B4" sqref="B4"/>
    </sheetView>
  </sheetViews>
  <sheetFormatPr defaultColWidth="9" defaultRowHeight="13.2"/>
  <cols>
    <col min="1" max="1" width="0.5" style="2" customWidth="1"/>
    <col min="2" max="3" width="8.3984375" style="2" customWidth="1"/>
    <col min="4" max="4" width="10.59765625" style="2" customWidth="1"/>
    <col min="5" max="5" width="1.59765625" style="2" customWidth="1"/>
    <col min="6" max="7" width="10.59765625" style="2" customWidth="1"/>
    <col min="8" max="8" width="1.59765625" style="2" customWidth="1"/>
    <col min="9" max="9" width="10.59765625" style="2" customWidth="1"/>
    <col min="10" max="10" width="12.8984375" style="2" bestFit="1" customWidth="1"/>
    <col min="11" max="11" width="9.19921875" style="2" customWidth="1"/>
    <col min="12" max="12" width="17.5" style="2" customWidth="1"/>
    <col min="13" max="13" width="6.796875" style="1" customWidth="1"/>
    <col min="14" max="14" width="15.59765625" style="2" customWidth="1"/>
    <col min="15" max="15" width="6.796875" style="1" customWidth="1"/>
    <col min="16" max="16" width="15.59765625" style="1" customWidth="1"/>
    <col min="17" max="17" width="6.796875" style="1" customWidth="1"/>
    <col min="18" max="18" width="0.3984375" style="2" customWidth="1"/>
    <col min="19" max="16384" width="9" style="2"/>
  </cols>
  <sheetData>
    <row r="1" spans="2:20" ht="3.75" customHeight="1"/>
    <row r="2" spans="2:20" ht="49.8" customHeight="1">
      <c r="B2" s="3" t="s">
        <v>42</v>
      </c>
      <c r="C2" s="3"/>
      <c r="D2" s="3"/>
      <c r="E2" s="3"/>
      <c r="F2" s="3"/>
      <c r="G2" s="4"/>
      <c r="H2" s="4"/>
      <c r="I2" s="4"/>
      <c r="J2" s="4"/>
      <c r="K2" s="4"/>
      <c r="L2" s="4"/>
      <c r="M2" s="4"/>
      <c r="N2" s="4"/>
      <c r="O2" s="4"/>
      <c r="P2" s="4"/>
      <c r="Q2" s="4"/>
    </row>
    <row r="3" spans="2:20" ht="50.1" customHeight="1">
      <c r="B3" s="187" t="s">
        <v>43</v>
      </c>
      <c r="C3" s="188"/>
      <c r="D3" s="188"/>
      <c r="E3" s="188"/>
      <c r="F3" s="188"/>
      <c r="G3" s="188"/>
      <c r="H3" s="188"/>
      <c r="I3" s="188"/>
      <c r="J3" s="188"/>
      <c r="K3" s="188"/>
      <c r="L3" s="188"/>
      <c r="M3" s="188"/>
      <c r="N3" s="188"/>
      <c r="O3" s="188"/>
      <c r="P3" s="188"/>
      <c r="Q3" s="188"/>
    </row>
    <row r="4" spans="2:20" ht="50.1" customHeight="1">
      <c r="B4" s="5"/>
      <c r="C4" s="5"/>
      <c r="D4" s="5"/>
      <c r="E4" s="5"/>
      <c r="F4" s="5"/>
      <c r="G4" s="5"/>
      <c r="H4" s="5"/>
      <c r="I4" s="5"/>
      <c r="J4" s="5"/>
      <c r="K4" s="5"/>
      <c r="L4" s="5"/>
      <c r="M4" s="6"/>
      <c r="N4" s="5"/>
      <c r="O4" s="6"/>
      <c r="P4" s="6"/>
      <c r="Q4" s="6"/>
    </row>
    <row r="5" spans="2:20" ht="50.1" customHeight="1">
      <c r="B5" s="23" t="s">
        <v>24</v>
      </c>
      <c r="C5" s="74"/>
      <c r="D5" s="9" t="s">
        <v>0</v>
      </c>
      <c r="E5" s="189"/>
      <c r="F5" s="189"/>
      <c r="G5" s="9" t="s">
        <v>15</v>
      </c>
      <c r="H5" s="23"/>
      <c r="I5" s="23"/>
      <c r="J5" s="23"/>
      <c r="K5" s="23"/>
      <c r="L5" s="23"/>
      <c r="M5" s="9"/>
      <c r="N5" s="23"/>
      <c r="O5" s="9"/>
      <c r="P5" s="9"/>
      <c r="Q5" s="9"/>
      <c r="S5" s="219"/>
      <c r="T5" s="219"/>
    </row>
    <row r="6" spans="2:20" ht="15" customHeight="1" thickBot="1">
      <c r="B6" s="23"/>
      <c r="C6" s="23"/>
      <c r="D6" s="23"/>
      <c r="E6" s="23"/>
      <c r="F6" s="23"/>
      <c r="G6" s="23"/>
      <c r="H6" s="23"/>
      <c r="I6" s="23"/>
      <c r="J6" s="23"/>
      <c r="K6" s="23"/>
      <c r="L6" s="23"/>
      <c r="M6" s="9"/>
      <c r="N6" s="23"/>
      <c r="O6" s="9"/>
      <c r="P6" s="9"/>
      <c r="Q6" s="24"/>
      <c r="S6" s="219"/>
      <c r="T6" s="219"/>
    </row>
    <row r="7" spans="2:20" ht="40.049999999999997" customHeight="1" thickBot="1">
      <c r="B7" s="190" t="s">
        <v>44</v>
      </c>
      <c r="C7" s="190"/>
      <c r="D7" s="190"/>
      <c r="E7" s="191"/>
      <c r="F7" s="191"/>
      <c r="G7" s="191"/>
      <c r="H7" s="191"/>
      <c r="I7" s="191"/>
      <c r="J7" s="191"/>
      <c r="K7" s="190" t="s">
        <v>45</v>
      </c>
      <c r="L7" s="190"/>
      <c r="M7" s="192"/>
      <c r="N7" s="193"/>
      <c r="O7" s="193"/>
      <c r="P7" s="193"/>
      <c r="Q7" s="194"/>
      <c r="S7" s="21"/>
      <c r="T7" s="21"/>
    </row>
    <row r="8" spans="2:20" ht="40.049999999999997" customHeight="1" thickBot="1">
      <c r="B8" s="195" t="s">
        <v>21</v>
      </c>
      <c r="C8" s="196"/>
      <c r="D8" s="196"/>
      <c r="E8" s="197" t="s">
        <v>46</v>
      </c>
      <c r="F8" s="189"/>
      <c r="G8" s="198"/>
      <c r="H8" s="198"/>
      <c r="I8" s="198"/>
      <c r="J8" s="25" t="s">
        <v>47</v>
      </c>
      <c r="K8" s="195" t="s">
        <v>48</v>
      </c>
      <c r="L8" s="196"/>
      <c r="M8" s="199"/>
      <c r="N8" s="200"/>
      <c r="O8" s="200"/>
      <c r="P8" s="200"/>
      <c r="Q8" s="201"/>
      <c r="S8" s="21"/>
      <c r="T8" s="21"/>
    </row>
    <row r="9" spans="2:20" ht="40.049999999999997" customHeight="1" thickBot="1">
      <c r="B9" s="190" t="s">
        <v>49</v>
      </c>
      <c r="C9" s="190"/>
      <c r="D9" s="195"/>
      <c r="E9" s="195"/>
      <c r="F9" s="196"/>
      <c r="G9" s="196"/>
      <c r="H9" s="196"/>
      <c r="I9" s="196"/>
      <c r="J9" s="26" t="s">
        <v>50</v>
      </c>
      <c r="K9" s="190" t="s">
        <v>51</v>
      </c>
      <c r="L9" s="190"/>
      <c r="M9" s="202"/>
      <c r="N9" s="203"/>
      <c r="O9" s="203"/>
      <c r="P9" s="203"/>
      <c r="Q9" s="204"/>
      <c r="R9" s="7"/>
      <c r="S9" s="21"/>
      <c r="T9" s="21"/>
    </row>
    <row r="10" spans="2:20" ht="50.1" customHeight="1" thickBot="1">
      <c r="N10" s="8"/>
      <c r="O10" s="9"/>
      <c r="P10" s="8"/>
      <c r="Q10" s="9"/>
      <c r="S10" s="21"/>
      <c r="T10" s="21"/>
    </row>
    <row r="11" spans="2:20" ht="30" customHeight="1" thickBot="1">
      <c r="B11" s="191" t="s">
        <v>25</v>
      </c>
      <c r="C11" s="191" t="s">
        <v>26</v>
      </c>
      <c r="D11" s="190" t="s">
        <v>52</v>
      </c>
      <c r="E11" s="190"/>
      <c r="F11" s="190"/>
      <c r="G11" s="190"/>
      <c r="H11" s="190"/>
      <c r="I11" s="190"/>
      <c r="J11" s="190"/>
      <c r="K11" s="190"/>
      <c r="L11" s="205" t="s">
        <v>53</v>
      </c>
      <c r="M11" s="206"/>
      <c r="N11" s="209" t="s">
        <v>54</v>
      </c>
      <c r="O11" s="191"/>
      <c r="P11" s="209" t="s">
        <v>31</v>
      </c>
      <c r="Q11" s="191"/>
    </row>
    <row r="12" spans="2:20" ht="40.049999999999997" customHeight="1" thickBot="1">
      <c r="B12" s="191"/>
      <c r="C12" s="191"/>
      <c r="D12" s="190" t="s">
        <v>55</v>
      </c>
      <c r="E12" s="190"/>
      <c r="F12" s="190"/>
      <c r="G12" s="190" t="s">
        <v>56</v>
      </c>
      <c r="H12" s="190"/>
      <c r="I12" s="190"/>
      <c r="J12" s="190" t="s">
        <v>57</v>
      </c>
      <c r="K12" s="190"/>
      <c r="L12" s="207"/>
      <c r="M12" s="208"/>
      <c r="N12" s="191"/>
      <c r="O12" s="191"/>
      <c r="P12" s="191"/>
      <c r="Q12" s="191"/>
    </row>
    <row r="13" spans="2:20" ht="34.950000000000003" customHeight="1" thickBot="1">
      <c r="B13" s="75"/>
      <c r="C13" s="13"/>
      <c r="D13" s="210"/>
      <c r="E13" s="211"/>
      <c r="F13" s="212"/>
      <c r="G13" s="210"/>
      <c r="H13" s="211"/>
      <c r="I13" s="212"/>
      <c r="J13" s="213">
        <f>G13-D13</f>
        <v>0</v>
      </c>
      <c r="K13" s="214"/>
      <c r="L13" s="19"/>
      <c r="M13" s="15"/>
      <c r="N13" s="18"/>
      <c r="O13" s="15"/>
      <c r="P13" s="17"/>
      <c r="Q13" s="15"/>
    </row>
    <row r="14" spans="2:20" ht="34.950000000000003" customHeight="1" thickBot="1">
      <c r="B14" s="75"/>
      <c r="C14" s="13"/>
      <c r="D14" s="210"/>
      <c r="E14" s="211"/>
      <c r="F14" s="212"/>
      <c r="G14" s="210"/>
      <c r="H14" s="211"/>
      <c r="I14" s="212"/>
      <c r="J14" s="213">
        <f t="shared" ref="J14:J42" si="0">G14-D14</f>
        <v>0</v>
      </c>
      <c r="K14" s="214"/>
      <c r="L14" s="20"/>
      <c r="M14" s="10"/>
      <c r="N14" s="18"/>
      <c r="O14" s="10"/>
      <c r="P14" s="17"/>
      <c r="Q14" s="10"/>
    </row>
    <row r="15" spans="2:20" ht="34.799999999999997" customHeight="1" thickBot="1">
      <c r="B15" s="75"/>
      <c r="C15" s="13"/>
      <c r="D15" s="210"/>
      <c r="E15" s="211"/>
      <c r="F15" s="212"/>
      <c r="G15" s="210"/>
      <c r="H15" s="211"/>
      <c r="I15" s="212"/>
      <c r="J15" s="213">
        <f t="shared" si="0"/>
        <v>0</v>
      </c>
      <c r="K15" s="214"/>
      <c r="L15" s="20"/>
      <c r="M15" s="10"/>
      <c r="N15" s="18"/>
      <c r="O15" s="10"/>
      <c r="P15" s="17"/>
      <c r="Q15" s="10"/>
    </row>
    <row r="16" spans="2:20" ht="34.950000000000003" customHeight="1" thickBot="1">
      <c r="B16" s="75"/>
      <c r="C16" s="13"/>
      <c r="D16" s="210"/>
      <c r="E16" s="211"/>
      <c r="F16" s="212"/>
      <c r="G16" s="210"/>
      <c r="H16" s="211"/>
      <c r="I16" s="212"/>
      <c r="J16" s="213">
        <f t="shared" si="0"/>
        <v>0</v>
      </c>
      <c r="K16" s="214"/>
      <c r="L16" s="20"/>
      <c r="M16" s="10"/>
      <c r="N16" s="18"/>
      <c r="O16" s="10"/>
      <c r="P16" s="17"/>
      <c r="Q16" s="10"/>
    </row>
    <row r="17" spans="2:19" ht="34.950000000000003" customHeight="1" thickBot="1">
      <c r="B17" s="75"/>
      <c r="C17" s="13"/>
      <c r="D17" s="210"/>
      <c r="E17" s="211"/>
      <c r="F17" s="212"/>
      <c r="G17" s="210"/>
      <c r="H17" s="211"/>
      <c r="I17" s="212"/>
      <c r="J17" s="213">
        <f t="shared" si="0"/>
        <v>0</v>
      </c>
      <c r="K17" s="214"/>
      <c r="L17" s="20"/>
      <c r="M17" s="10"/>
      <c r="N17" s="18"/>
      <c r="O17" s="10"/>
      <c r="P17" s="17"/>
      <c r="Q17" s="10"/>
    </row>
    <row r="18" spans="2:19" ht="34.950000000000003" customHeight="1" thickBot="1">
      <c r="B18" s="75"/>
      <c r="C18" s="13"/>
      <c r="D18" s="210"/>
      <c r="E18" s="211"/>
      <c r="F18" s="212"/>
      <c r="G18" s="210"/>
      <c r="H18" s="211"/>
      <c r="I18" s="212"/>
      <c r="J18" s="213">
        <f t="shared" si="0"/>
        <v>0</v>
      </c>
      <c r="K18" s="214"/>
      <c r="L18" s="20"/>
      <c r="M18" s="10"/>
      <c r="N18" s="18"/>
      <c r="O18" s="10"/>
      <c r="P18" s="17"/>
      <c r="Q18" s="10"/>
      <c r="S18" s="22"/>
    </row>
    <row r="19" spans="2:19" ht="34.950000000000003" customHeight="1" thickBot="1">
      <c r="B19" s="75"/>
      <c r="C19" s="13"/>
      <c r="D19" s="210"/>
      <c r="E19" s="211"/>
      <c r="F19" s="212"/>
      <c r="G19" s="210"/>
      <c r="H19" s="211"/>
      <c r="I19" s="212"/>
      <c r="J19" s="213">
        <f t="shared" si="0"/>
        <v>0</v>
      </c>
      <c r="K19" s="214"/>
      <c r="L19" s="20"/>
      <c r="M19" s="10"/>
      <c r="N19" s="18"/>
      <c r="O19" s="10"/>
      <c r="P19" s="17"/>
      <c r="Q19" s="10"/>
    </row>
    <row r="20" spans="2:19" ht="34.950000000000003" customHeight="1" thickBot="1">
      <c r="B20" s="75"/>
      <c r="C20" s="13"/>
      <c r="D20" s="210"/>
      <c r="E20" s="211"/>
      <c r="F20" s="212"/>
      <c r="G20" s="210"/>
      <c r="H20" s="211"/>
      <c r="I20" s="212"/>
      <c r="J20" s="213">
        <f t="shared" si="0"/>
        <v>0</v>
      </c>
      <c r="K20" s="214"/>
      <c r="L20" s="20"/>
      <c r="M20" s="10"/>
      <c r="N20" s="18"/>
      <c r="O20" s="10"/>
      <c r="P20" s="17"/>
      <c r="Q20" s="10"/>
    </row>
    <row r="21" spans="2:19" ht="34.950000000000003" customHeight="1" thickBot="1">
      <c r="B21" s="75"/>
      <c r="C21" s="13"/>
      <c r="D21" s="210"/>
      <c r="E21" s="211"/>
      <c r="F21" s="212"/>
      <c r="G21" s="210"/>
      <c r="H21" s="211"/>
      <c r="I21" s="212"/>
      <c r="J21" s="213">
        <f t="shared" si="0"/>
        <v>0</v>
      </c>
      <c r="K21" s="214"/>
      <c r="L21" s="20"/>
      <c r="M21" s="10"/>
      <c r="N21" s="18"/>
      <c r="O21" s="10"/>
      <c r="P21" s="17"/>
      <c r="Q21" s="10"/>
    </row>
    <row r="22" spans="2:19" ht="34.950000000000003" customHeight="1" thickBot="1">
      <c r="B22" s="75"/>
      <c r="C22" s="13"/>
      <c r="D22" s="210"/>
      <c r="E22" s="211"/>
      <c r="F22" s="212"/>
      <c r="G22" s="210"/>
      <c r="H22" s="211"/>
      <c r="I22" s="212"/>
      <c r="J22" s="213">
        <f t="shared" si="0"/>
        <v>0</v>
      </c>
      <c r="K22" s="214"/>
      <c r="L22" s="20"/>
      <c r="M22" s="10"/>
      <c r="N22" s="18"/>
      <c r="O22" s="10"/>
      <c r="P22" s="17"/>
      <c r="Q22" s="10"/>
    </row>
    <row r="23" spans="2:19" ht="34.950000000000003" customHeight="1" thickBot="1">
      <c r="B23" s="75"/>
      <c r="C23" s="13"/>
      <c r="D23" s="210"/>
      <c r="E23" s="211"/>
      <c r="F23" s="212"/>
      <c r="G23" s="210"/>
      <c r="H23" s="211"/>
      <c r="I23" s="212"/>
      <c r="J23" s="213">
        <f t="shared" si="0"/>
        <v>0</v>
      </c>
      <c r="K23" s="214"/>
      <c r="L23" s="20"/>
      <c r="M23" s="10"/>
      <c r="N23" s="18"/>
      <c r="O23" s="10"/>
      <c r="P23" s="17"/>
      <c r="Q23" s="10"/>
    </row>
    <row r="24" spans="2:19" ht="34.950000000000003" customHeight="1" thickBot="1">
      <c r="B24" s="75"/>
      <c r="C24" s="13"/>
      <c r="D24" s="210"/>
      <c r="E24" s="211"/>
      <c r="F24" s="212"/>
      <c r="G24" s="210"/>
      <c r="H24" s="211"/>
      <c r="I24" s="212"/>
      <c r="J24" s="213">
        <f t="shared" si="0"/>
        <v>0</v>
      </c>
      <c r="K24" s="214"/>
      <c r="L24" s="20"/>
      <c r="M24" s="10"/>
      <c r="N24" s="18"/>
      <c r="O24" s="10"/>
      <c r="P24" s="17"/>
      <c r="Q24" s="10"/>
    </row>
    <row r="25" spans="2:19" ht="34.950000000000003" customHeight="1" thickBot="1">
      <c r="B25" s="75"/>
      <c r="C25" s="13"/>
      <c r="D25" s="210"/>
      <c r="E25" s="211"/>
      <c r="F25" s="212"/>
      <c r="G25" s="210"/>
      <c r="H25" s="211"/>
      <c r="I25" s="212"/>
      <c r="J25" s="213">
        <f t="shared" si="0"/>
        <v>0</v>
      </c>
      <c r="K25" s="214"/>
      <c r="L25" s="20"/>
      <c r="M25" s="10"/>
      <c r="N25" s="18"/>
      <c r="O25" s="10"/>
      <c r="P25" s="17"/>
      <c r="Q25" s="10"/>
    </row>
    <row r="26" spans="2:19" ht="34.950000000000003" customHeight="1" thickBot="1">
      <c r="B26" s="75"/>
      <c r="C26" s="13"/>
      <c r="D26" s="210"/>
      <c r="E26" s="211"/>
      <c r="F26" s="212"/>
      <c r="G26" s="210"/>
      <c r="H26" s="211"/>
      <c r="I26" s="212"/>
      <c r="J26" s="213">
        <f t="shared" si="0"/>
        <v>0</v>
      </c>
      <c r="K26" s="214"/>
      <c r="L26" s="20"/>
      <c r="M26" s="10"/>
      <c r="N26" s="18"/>
      <c r="O26" s="10"/>
      <c r="P26" s="17"/>
      <c r="Q26" s="10"/>
    </row>
    <row r="27" spans="2:19" ht="34.950000000000003" customHeight="1" thickBot="1">
      <c r="B27" s="75"/>
      <c r="C27" s="13"/>
      <c r="D27" s="210"/>
      <c r="E27" s="211"/>
      <c r="F27" s="212"/>
      <c r="G27" s="210"/>
      <c r="H27" s="211"/>
      <c r="I27" s="212"/>
      <c r="J27" s="213">
        <f t="shared" si="0"/>
        <v>0</v>
      </c>
      <c r="K27" s="214"/>
      <c r="L27" s="20"/>
      <c r="M27" s="10"/>
      <c r="N27" s="18"/>
      <c r="O27" s="10"/>
      <c r="P27" s="17"/>
      <c r="Q27" s="10"/>
    </row>
    <row r="28" spans="2:19" ht="34.950000000000003" customHeight="1" thickBot="1">
      <c r="B28" s="75"/>
      <c r="C28" s="13"/>
      <c r="D28" s="210"/>
      <c r="E28" s="211"/>
      <c r="F28" s="212"/>
      <c r="G28" s="210"/>
      <c r="H28" s="211"/>
      <c r="I28" s="212"/>
      <c r="J28" s="213">
        <f t="shared" si="0"/>
        <v>0</v>
      </c>
      <c r="K28" s="214"/>
      <c r="L28" s="20"/>
      <c r="M28" s="10"/>
      <c r="N28" s="18"/>
      <c r="O28" s="10"/>
      <c r="P28" s="17"/>
      <c r="Q28" s="10"/>
    </row>
    <row r="29" spans="2:19" ht="34.950000000000003" customHeight="1" thickBot="1">
      <c r="B29" s="75"/>
      <c r="C29" s="13"/>
      <c r="D29" s="210"/>
      <c r="E29" s="211"/>
      <c r="F29" s="212"/>
      <c r="G29" s="210"/>
      <c r="H29" s="211"/>
      <c r="I29" s="212"/>
      <c r="J29" s="213">
        <f t="shared" si="0"/>
        <v>0</v>
      </c>
      <c r="K29" s="214"/>
      <c r="L29" s="20"/>
      <c r="M29" s="10"/>
      <c r="N29" s="18"/>
      <c r="O29" s="10"/>
      <c r="P29" s="17"/>
      <c r="Q29" s="10"/>
    </row>
    <row r="30" spans="2:19" ht="34.950000000000003" customHeight="1" thickBot="1">
      <c r="B30" s="75"/>
      <c r="C30" s="13"/>
      <c r="D30" s="210"/>
      <c r="E30" s="211"/>
      <c r="F30" s="212"/>
      <c r="G30" s="210"/>
      <c r="H30" s="211"/>
      <c r="I30" s="212"/>
      <c r="J30" s="213">
        <f t="shared" si="0"/>
        <v>0</v>
      </c>
      <c r="K30" s="214"/>
      <c r="L30" s="20"/>
      <c r="M30" s="10"/>
      <c r="N30" s="18"/>
      <c r="O30" s="10"/>
      <c r="P30" s="17"/>
      <c r="Q30" s="10"/>
    </row>
    <row r="31" spans="2:19" ht="34.950000000000003" customHeight="1" thickBot="1">
      <c r="B31" s="75"/>
      <c r="C31" s="13"/>
      <c r="D31" s="210"/>
      <c r="E31" s="211"/>
      <c r="F31" s="212"/>
      <c r="G31" s="210"/>
      <c r="H31" s="211"/>
      <c r="I31" s="212"/>
      <c r="J31" s="213">
        <f t="shared" si="0"/>
        <v>0</v>
      </c>
      <c r="K31" s="214"/>
      <c r="L31" s="20"/>
      <c r="M31" s="10"/>
      <c r="N31" s="18"/>
      <c r="O31" s="10"/>
      <c r="P31" s="17"/>
      <c r="Q31" s="10"/>
    </row>
    <row r="32" spans="2:19" ht="34.950000000000003" customHeight="1" thickBot="1">
      <c r="B32" s="75"/>
      <c r="C32" s="13"/>
      <c r="D32" s="210"/>
      <c r="E32" s="211"/>
      <c r="F32" s="212"/>
      <c r="G32" s="210"/>
      <c r="H32" s="211"/>
      <c r="I32" s="212"/>
      <c r="J32" s="213">
        <f t="shared" si="0"/>
        <v>0</v>
      </c>
      <c r="K32" s="214"/>
      <c r="L32" s="20"/>
      <c r="M32" s="10"/>
      <c r="N32" s="18"/>
      <c r="O32" s="10"/>
      <c r="P32" s="17"/>
      <c r="Q32" s="10"/>
    </row>
    <row r="33" spans="2:17" ht="34.950000000000003" customHeight="1" thickBot="1">
      <c r="B33" s="75"/>
      <c r="C33" s="13"/>
      <c r="D33" s="210"/>
      <c r="E33" s="211"/>
      <c r="F33" s="212"/>
      <c r="G33" s="210"/>
      <c r="H33" s="211"/>
      <c r="I33" s="212"/>
      <c r="J33" s="213">
        <f t="shared" si="0"/>
        <v>0</v>
      </c>
      <c r="K33" s="214"/>
      <c r="L33" s="20"/>
      <c r="M33" s="10"/>
      <c r="N33" s="18"/>
      <c r="O33" s="10"/>
      <c r="P33" s="17"/>
      <c r="Q33" s="10"/>
    </row>
    <row r="34" spans="2:17" ht="34.950000000000003" customHeight="1" thickBot="1">
      <c r="B34" s="75"/>
      <c r="C34" s="13"/>
      <c r="D34" s="210"/>
      <c r="E34" s="211"/>
      <c r="F34" s="212"/>
      <c r="G34" s="210"/>
      <c r="H34" s="211"/>
      <c r="I34" s="212"/>
      <c r="J34" s="213">
        <f t="shared" si="0"/>
        <v>0</v>
      </c>
      <c r="K34" s="214"/>
      <c r="L34" s="20"/>
      <c r="M34" s="10"/>
      <c r="N34" s="18"/>
      <c r="O34" s="10"/>
      <c r="P34" s="17"/>
      <c r="Q34" s="10"/>
    </row>
    <row r="35" spans="2:17" ht="34.950000000000003" customHeight="1" thickBot="1">
      <c r="B35" s="75"/>
      <c r="C35" s="13"/>
      <c r="D35" s="210"/>
      <c r="E35" s="211"/>
      <c r="F35" s="212"/>
      <c r="G35" s="210"/>
      <c r="H35" s="211"/>
      <c r="I35" s="212"/>
      <c r="J35" s="213">
        <f t="shared" si="0"/>
        <v>0</v>
      </c>
      <c r="K35" s="214"/>
      <c r="L35" s="20"/>
      <c r="M35" s="10"/>
      <c r="N35" s="18"/>
      <c r="O35" s="10"/>
      <c r="P35" s="17"/>
      <c r="Q35" s="10"/>
    </row>
    <row r="36" spans="2:17" ht="34.950000000000003" customHeight="1" thickBot="1">
      <c r="B36" s="75"/>
      <c r="C36" s="13"/>
      <c r="D36" s="210"/>
      <c r="E36" s="211"/>
      <c r="F36" s="212"/>
      <c r="G36" s="210"/>
      <c r="H36" s="211"/>
      <c r="I36" s="212"/>
      <c r="J36" s="213">
        <f t="shared" si="0"/>
        <v>0</v>
      </c>
      <c r="K36" s="214"/>
      <c r="L36" s="20"/>
      <c r="M36" s="10"/>
      <c r="N36" s="18"/>
      <c r="O36" s="10"/>
      <c r="P36" s="17"/>
      <c r="Q36" s="10"/>
    </row>
    <row r="37" spans="2:17" ht="34.950000000000003" customHeight="1" thickBot="1">
      <c r="B37" s="75"/>
      <c r="C37" s="13"/>
      <c r="D37" s="210"/>
      <c r="E37" s="211"/>
      <c r="F37" s="212"/>
      <c r="G37" s="210"/>
      <c r="H37" s="211"/>
      <c r="I37" s="212"/>
      <c r="J37" s="213">
        <f t="shared" si="0"/>
        <v>0</v>
      </c>
      <c r="K37" s="214"/>
      <c r="L37" s="20"/>
      <c r="M37" s="10"/>
      <c r="N37" s="18"/>
      <c r="O37" s="10"/>
      <c r="P37" s="17"/>
      <c r="Q37" s="10"/>
    </row>
    <row r="38" spans="2:17" ht="34.950000000000003" customHeight="1" thickBot="1">
      <c r="B38" s="75"/>
      <c r="C38" s="13"/>
      <c r="D38" s="210"/>
      <c r="E38" s="211"/>
      <c r="F38" s="212"/>
      <c r="G38" s="210"/>
      <c r="H38" s="211"/>
      <c r="I38" s="212"/>
      <c r="J38" s="213">
        <f t="shared" si="0"/>
        <v>0</v>
      </c>
      <c r="K38" s="214"/>
      <c r="L38" s="20"/>
      <c r="M38" s="10"/>
      <c r="N38" s="18"/>
      <c r="O38" s="10"/>
      <c r="P38" s="17"/>
      <c r="Q38" s="10"/>
    </row>
    <row r="39" spans="2:17" ht="34.950000000000003" customHeight="1" thickBot="1">
      <c r="B39" s="75"/>
      <c r="C39" s="13"/>
      <c r="D39" s="210"/>
      <c r="E39" s="211"/>
      <c r="F39" s="212"/>
      <c r="G39" s="210"/>
      <c r="H39" s="211"/>
      <c r="I39" s="212"/>
      <c r="J39" s="213">
        <f t="shared" si="0"/>
        <v>0</v>
      </c>
      <c r="K39" s="214"/>
      <c r="L39" s="20"/>
      <c r="M39" s="10"/>
      <c r="N39" s="18"/>
      <c r="O39" s="10"/>
      <c r="P39" s="17"/>
      <c r="Q39" s="10"/>
    </row>
    <row r="40" spans="2:17" ht="34.950000000000003" customHeight="1" thickBot="1">
      <c r="B40" s="75"/>
      <c r="C40" s="13"/>
      <c r="D40" s="210"/>
      <c r="E40" s="211"/>
      <c r="F40" s="212"/>
      <c r="G40" s="210"/>
      <c r="H40" s="211"/>
      <c r="I40" s="212"/>
      <c r="J40" s="213">
        <f t="shared" si="0"/>
        <v>0</v>
      </c>
      <c r="K40" s="214"/>
      <c r="L40" s="20"/>
      <c r="M40" s="10"/>
      <c r="N40" s="18"/>
      <c r="O40" s="10"/>
      <c r="P40" s="17"/>
      <c r="Q40" s="10"/>
    </row>
    <row r="41" spans="2:17" ht="34.950000000000003" customHeight="1" thickBot="1">
      <c r="B41" s="75"/>
      <c r="C41" s="13"/>
      <c r="D41" s="210"/>
      <c r="E41" s="211"/>
      <c r="F41" s="212"/>
      <c r="G41" s="210"/>
      <c r="H41" s="211"/>
      <c r="I41" s="212"/>
      <c r="J41" s="213">
        <f t="shared" si="0"/>
        <v>0</v>
      </c>
      <c r="K41" s="214"/>
      <c r="L41" s="20"/>
      <c r="M41" s="10"/>
      <c r="N41" s="18"/>
      <c r="O41" s="10"/>
      <c r="P41" s="17"/>
      <c r="Q41" s="10"/>
    </row>
    <row r="42" spans="2:17" ht="34.950000000000003" customHeight="1" thickBot="1">
      <c r="B42" s="75"/>
      <c r="C42" s="13"/>
      <c r="D42" s="210"/>
      <c r="E42" s="211"/>
      <c r="F42" s="212"/>
      <c r="G42" s="210"/>
      <c r="H42" s="211"/>
      <c r="I42" s="212"/>
      <c r="J42" s="213">
        <f t="shared" si="0"/>
        <v>0</v>
      </c>
      <c r="K42" s="214"/>
      <c r="L42" s="20"/>
      <c r="M42" s="10"/>
      <c r="N42" s="18"/>
      <c r="O42" s="10"/>
      <c r="P42" s="17"/>
      <c r="Q42" s="10"/>
    </row>
    <row r="43" spans="2:17" ht="34.950000000000003" customHeight="1" thickBot="1">
      <c r="B43" s="9"/>
      <c r="C43" s="9"/>
      <c r="D43" s="11"/>
      <c r="E43" s="11"/>
      <c r="F43" s="11"/>
      <c r="G43" s="11"/>
      <c r="H43" s="11"/>
      <c r="I43" s="11"/>
      <c r="J43" s="215" t="s">
        <v>58</v>
      </c>
      <c r="K43" s="216"/>
      <c r="L43" s="217" t="s">
        <v>59</v>
      </c>
      <c r="M43" s="218"/>
      <c r="N43" s="217" t="s">
        <v>60</v>
      </c>
      <c r="O43" s="218"/>
      <c r="P43" s="217" t="s">
        <v>61</v>
      </c>
      <c r="Q43" s="218"/>
    </row>
    <row r="44" spans="2:17" ht="60" customHeight="1" thickBot="1">
      <c r="B44" s="12"/>
      <c r="C44" s="12"/>
      <c r="D44" s="12"/>
      <c r="E44" s="12"/>
      <c r="F44" s="12"/>
      <c r="G44" s="12"/>
      <c r="H44" s="12"/>
      <c r="I44" s="12"/>
      <c r="J44" s="36"/>
      <c r="K44" s="15" t="s">
        <v>62</v>
      </c>
      <c r="L44" s="16"/>
      <c r="M44" s="15" t="s">
        <v>33</v>
      </c>
      <c r="N44" s="18"/>
      <c r="O44" s="15" t="s">
        <v>33</v>
      </c>
      <c r="P44" s="14"/>
      <c r="Q44" s="15" t="s">
        <v>33</v>
      </c>
    </row>
    <row r="45" spans="2:17" ht="3" customHeight="1"/>
  </sheetData>
  <mergeCells count="119">
    <mergeCell ref="S5:T6"/>
    <mergeCell ref="J40:K40"/>
    <mergeCell ref="J41:K41"/>
    <mergeCell ref="J42:K42"/>
    <mergeCell ref="J32:K32"/>
    <mergeCell ref="J33:K33"/>
    <mergeCell ref="J34:K34"/>
    <mergeCell ref="J35:K35"/>
    <mergeCell ref="J36:K36"/>
    <mergeCell ref="J37:K37"/>
    <mergeCell ref="J43:K43"/>
    <mergeCell ref="L43:M43"/>
    <mergeCell ref="N43:O43"/>
    <mergeCell ref="P43:Q43"/>
    <mergeCell ref="J14:K14"/>
    <mergeCell ref="J15:K15"/>
    <mergeCell ref="J16:K16"/>
    <mergeCell ref="J17:K17"/>
    <mergeCell ref="J18:K18"/>
    <mergeCell ref="J19:K19"/>
    <mergeCell ref="J26:K26"/>
    <mergeCell ref="J27:K27"/>
    <mergeCell ref="J28:K28"/>
    <mergeCell ref="J29:K29"/>
    <mergeCell ref="J30:K30"/>
    <mergeCell ref="J31:K31"/>
    <mergeCell ref="J20:K20"/>
    <mergeCell ref="J21:K21"/>
    <mergeCell ref="J22:K22"/>
    <mergeCell ref="J23:K23"/>
    <mergeCell ref="J24:K24"/>
    <mergeCell ref="J25:K25"/>
    <mergeCell ref="J38:K38"/>
    <mergeCell ref="J39:K39"/>
    <mergeCell ref="D40:F40"/>
    <mergeCell ref="G40:I40"/>
    <mergeCell ref="D41:F41"/>
    <mergeCell ref="G41:I41"/>
    <mergeCell ref="D42:F42"/>
    <mergeCell ref="G42:I42"/>
    <mergeCell ref="D37:F37"/>
    <mergeCell ref="G37:I37"/>
    <mergeCell ref="D38:F38"/>
    <mergeCell ref="G38:I38"/>
    <mergeCell ref="D39:F39"/>
    <mergeCell ref="G39:I39"/>
    <mergeCell ref="D34:F34"/>
    <mergeCell ref="G34:I34"/>
    <mergeCell ref="D35:F35"/>
    <mergeCell ref="G35:I35"/>
    <mergeCell ref="D36:F36"/>
    <mergeCell ref="G36:I36"/>
    <mergeCell ref="D31:F31"/>
    <mergeCell ref="G31:I31"/>
    <mergeCell ref="D32:F32"/>
    <mergeCell ref="G32:I32"/>
    <mergeCell ref="D33:F33"/>
    <mergeCell ref="G33:I33"/>
    <mergeCell ref="D28:F28"/>
    <mergeCell ref="G28:I28"/>
    <mergeCell ref="D29:F29"/>
    <mergeCell ref="G29:I29"/>
    <mergeCell ref="D30:F30"/>
    <mergeCell ref="G30:I30"/>
    <mergeCell ref="D25:F25"/>
    <mergeCell ref="G25:I25"/>
    <mergeCell ref="D26:F26"/>
    <mergeCell ref="G26:I26"/>
    <mergeCell ref="D27:F27"/>
    <mergeCell ref="G27:I27"/>
    <mergeCell ref="D22:F22"/>
    <mergeCell ref="G22:I22"/>
    <mergeCell ref="D23:F23"/>
    <mergeCell ref="G23:I23"/>
    <mergeCell ref="D24:F24"/>
    <mergeCell ref="G24:I24"/>
    <mergeCell ref="D19:F19"/>
    <mergeCell ref="G19:I19"/>
    <mergeCell ref="D20:F20"/>
    <mergeCell ref="G20:I20"/>
    <mergeCell ref="D21:F21"/>
    <mergeCell ref="G21:I21"/>
    <mergeCell ref="D16:F16"/>
    <mergeCell ref="G16:I16"/>
    <mergeCell ref="D17:F17"/>
    <mergeCell ref="G17:I17"/>
    <mergeCell ref="D18:F18"/>
    <mergeCell ref="G18:I18"/>
    <mergeCell ref="D13:F13"/>
    <mergeCell ref="G13:I13"/>
    <mergeCell ref="J13:K13"/>
    <mergeCell ref="D14:F14"/>
    <mergeCell ref="G14:I14"/>
    <mergeCell ref="D15:F15"/>
    <mergeCell ref="G15:I15"/>
    <mergeCell ref="B9:D9"/>
    <mergeCell ref="E9:I9"/>
    <mergeCell ref="K9:L9"/>
    <mergeCell ref="M9:Q9"/>
    <mergeCell ref="B11:B12"/>
    <mergeCell ref="C11:C12"/>
    <mergeCell ref="D11:K11"/>
    <mergeCell ref="L11:M12"/>
    <mergeCell ref="N11:O12"/>
    <mergeCell ref="P11:Q12"/>
    <mergeCell ref="D12:F12"/>
    <mergeCell ref="G12:I12"/>
    <mergeCell ref="J12:K12"/>
    <mergeCell ref="B3:Q3"/>
    <mergeCell ref="E5:F5"/>
    <mergeCell ref="B7:D7"/>
    <mergeCell ref="E7:J7"/>
    <mergeCell ref="K7:L7"/>
    <mergeCell ref="M7:Q7"/>
    <mergeCell ref="B8:D8"/>
    <mergeCell ref="E8:F8"/>
    <mergeCell ref="G8:I8"/>
    <mergeCell ref="K8:L8"/>
    <mergeCell ref="M8:Q8"/>
  </mergeCells>
  <phoneticPr fontId="2"/>
  <dataValidations count="4">
    <dataValidation type="textLength" operator="equal" allowBlank="1" showInputMessage="1" showErrorMessage="1" errorTitle="事業所番号" error="10桁で入力してください。" promptTitle="事業所番号" prompt="10桁で入力してください。" sqref="M7:Q7" xr:uid="{0B2E3AF3-50FE-4BE5-9212-88D68FB8C627}">
      <formula1>10</formula1>
    </dataValidation>
    <dataValidation type="textLength" operator="equal" allowBlank="1" showInputMessage="1" showErrorMessage="1" errorTitle="受給者番号" error="10桁で入力してください。" promptTitle="受給者番号" prompt="10桁で入力してください。" sqref="G8:I8" xr:uid="{0C25A582-5957-49C9-802F-B7D245929A4B}">
      <formula1>10</formula1>
    </dataValidation>
    <dataValidation allowBlank="1" showInputMessage="1" showErrorMessage="1" promptTitle="利用決定日数" prompt="委託書を御確認ください。" sqref="E9:I9" xr:uid="{81D9786A-7F36-42F6-9197-5115AF3EFBCA}"/>
    <dataValidation allowBlank="1" showInputMessage="1" showErrorMessage="1" promptTitle="利用者負担割合" prompt="委託書を御確認ください。" sqref="M9:Q9" xr:uid="{2CF1BC52-3030-4513-A61D-EE709531DEC8}"/>
  </dataValidations>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C3F3-7020-4D4D-BA30-D53F8ADF585F}">
  <sheetPr>
    <tabColor theme="9" tint="0.59999389629810485"/>
  </sheetPr>
  <dimension ref="A1:V36"/>
  <sheetViews>
    <sheetView showGridLines="0" view="pageBreakPreview" zoomScaleNormal="100" zoomScaleSheetLayoutView="100" workbookViewId="0">
      <selection activeCell="Y32" sqref="Y32"/>
    </sheetView>
  </sheetViews>
  <sheetFormatPr defaultRowHeight="18"/>
  <cols>
    <col min="1" max="1" width="2.296875" customWidth="1"/>
    <col min="2" max="2" width="2.5" customWidth="1"/>
    <col min="3" max="3" width="4.19921875" customWidth="1"/>
    <col min="4" max="5" width="4.5" customWidth="1"/>
    <col min="6" max="8" width="4.19921875" customWidth="1"/>
    <col min="9" max="9" width="5.296875" customWidth="1"/>
    <col min="10" max="11" width="4.5" customWidth="1"/>
    <col min="12" max="12" width="4.296875" customWidth="1"/>
    <col min="13" max="19" width="4.19921875" customWidth="1"/>
    <col min="20" max="20" width="4.296875" customWidth="1"/>
    <col min="21" max="21" width="3.09765625" customWidth="1"/>
    <col min="22" max="22" width="12.3984375" bestFit="1" customWidth="1"/>
  </cols>
  <sheetData>
    <row r="1" spans="1:22">
      <c r="B1" s="76"/>
      <c r="C1" s="76"/>
      <c r="D1" s="76"/>
      <c r="E1" s="76"/>
      <c r="F1" s="76"/>
      <c r="G1" s="76"/>
      <c r="H1" s="76"/>
      <c r="I1" s="76"/>
      <c r="J1" s="76"/>
      <c r="K1" s="76"/>
      <c r="L1" s="76"/>
      <c r="M1" s="249" t="s">
        <v>27</v>
      </c>
      <c r="N1" s="249"/>
      <c r="O1" s="113" t="s">
        <v>102</v>
      </c>
      <c r="P1" s="77" t="s">
        <v>29</v>
      </c>
      <c r="Q1" s="114" t="s">
        <v>102</v>
      </c>
      <c r="R1" s="77" t="s">
        <v>71</v>
      </c>
      <c r="S1" s="114" t="s">
        <v>102</v>
      </c>
      <c r="T1" s="77" t="s">
        <v>30</v>
      </c>
      <c r="U1" s="77"/>
      <c r="V1" s="77"/>
    </row>
    <row r="2" spans="1:22" ht="18" customHeight="1">
      <c r="B2" s="76"/>
      <c r="C2" s="76"/>
      <c r="D2" s="76"/>
      <c r="E2" s="76"/>
      <c r="F2" s="76"/>
      <c r="G2" s="76"/>
      <c r="H2" s="76"/>
      <c r="I2" s="76"/>
      <c r="J2" s="76"/>
      <c r="K2" s="76"/>
      <c r="L2" s="76"/>
      <c r="M2" s="76"/>
      <c r="N2" s="78"/>
      <c r="O2" s="76"/>
      <c r="P2" s="76"/>
      <c r="Q2" s="76"/>
      <c r="R2" s="76"/>
      <c r="S2" s="76"/>
      <c r="T2" s="76"/>
      <c r="U2" s="79"/>
      <c r="V2" s="79"/>
    </row>
    <row r="3" spans="1:22" ht="19.2">
      <c r="A3" s="250" t="s">
        <v>63</v>
      </c>
      <c r="B3" s="250"/>
      <c r="C3" s="250"/>
      <c r="D3" s="250"/>
      <c r="E3" s="250"/>
      <c r="F3" s="250"/>
      <c r="G3" s="250"/>
      <c r="H3" s="250"/>
      <c r="I3" s="250"/>
      <c r="J3" s="250"/>
      <c r="K3" s="250"/>
      <c r="L3" s="250"/>
      <c r="M3" s="250"/>
      <c r="N3" s="250"/>
      <c r="O3" s="250"/>
      <c r="P3" s="250"/>
      <c r="Q3" s="250"/>
      <c r="R3" s="250"/>
      <c r="S3" s="250"/>
      <c r="T3" s="250"/>
      <c r="U3" s="250"/>
      <c r="V3" s="80"/>
    </row>
    <row r="4" spans="1:22" ht="19.2">
      <c r="A4" s="80"/>
      <c r="B4" s="80"/>
      <c r="C4" s="80"/>
      <c r="D4" s="80"/>
      <c r="E4" s="80"/>
      <c r="F4" s="80"/>
      <c r="G4" s="80"/>
      <c r="H4" s="80"/>
      <c r="I4" s="80"/>
      <c r="J4" s="80"/>
      <c r="K4" s="80"/>
      <c r="L4" s="80"/>
      <c r="M4" s="80"/>
      <c r="N4" s="80"/>
      <c r="O4" s="80"/>
      <c r="P4" s="80"/>
      <c r="Q4" s="80"/>
      <c r="R4" s="80"/>
      <c r="S4" s="80"/>
      <c r="T4" s="80"/>
      <c r="U4" s="80"/>
      <c r="V4" s="80"/>
    </row>
    <row r="5" spans="1:22">
      <c r="B5" s="76"/>
      <c r="C5" s="76"/>
      <c r="D5" s="76"/>
      <c r="E5" s="76"/>
      <c r="F5" s="76"/>
      <c r="G5" s="76"/>
      <c r="H5" s="76"/>
      <c r="I5" s="76"/>
      <c r="J5" s="76"/>
      <c r="K5" s="76"/>
      <c r="L5" s="76"/>
      <c r="M5" s="76"/>
      <c r="N5" s="76"/>
      <c r="O5" s="76"/>
      <c r="P5" s="76"/>
      <c r="Q5" s="76"/>
      <c r="R5" s="76"/>
      <c r="S5" s="76"/>
      <c r="T5" s="76"/>
      <c r="U5" s="76"/>
      <c r="V5" s="76"/>
    </row>
    <row r="6" spans="1:22">
      <c r="B6" s="81" t="s">
        <v>74</v>
      </c>
      <c r="C6" s="82"/>
      <c r="D6" s="82"/>
      <c r="E6" s="82"/>
      <c r="F6" s="82"/>
      <c r="G6" s="82"/>
      <c r="H6" s="82"/>
      <c r="I6" s="76"/>
      <c r="J6" s="76"/>
      <c r="K6" s="76"/>
      <c r="L6" s="76"/>
      <c r="M6" s="76"/>
      <c r="N6" s="76"/>
      <c r="O6" s="76"/>
      <c r="P6" s="76"/>
      <c r="Q6" s="76"/>
      <c r="R6" s="76"/>
      <c r="S6" s="76"/>
      <c r="T6" s="76"/>
      <c r="U6" s="76"/>
      <c r="V6" s="76"/>
    </row>
    <row r="7" spans="1:22">
      <c r="B7" s="81"/>
      <c r="C7" s="82"/>
      <c r="D7" s="82"/>
      <c r="E7" s="82"/>
      <c r="F7" s="82"/>
      <c r="G7" s="82"/>
      <c r="H7" s="82"/>
      <c r="I7" s="76"/>
      <c r="J7" s="76"/>
      <c r="K7" s="76"/>
      <c r="L7" s="76"/>
      <c r="M7" s="76"/>
      <c r="N7" s="76"/>
      <c r="O7" s="76"/>
      <c r="P7" s="76"/>
      <c r="Q7" s="76"/>
      <c r="R7" s="76"/>
      <c r="S7" s="76"/>
      <c r="T7" s="76"/>
      <c r="U7" s="76"/>
      <c r="V7" s="76"/>
    </row>
    <row r="8" spans="1:22" ht="18" customHeight="1">
      <c r="B8" s="83"/>
      <c r="C8" s="82"/>
      <c r="D8" s="82"/>
      <c r="E8" s="82"/>
      <c r="F8" s="82"/>
      <c r="G8" s="82"/>
      <c r="H8" s="82"/>
      <c r="I8" s="76"/>
      <c r="J8" s="76"/>
      <c r="K8" s="76"/>
      <c r="L8" s="76"/>
      <c r="M8" s="76"/>
      <c r="N8" s="76"/>
      <c r="O8" s="76"/>
      <c r="P8" s="76"/>
      <c r="Q8" s="76"/>
      <c r="R8" s="76"/>
      <c r="S8" s="76"/>
      <c r="T8" s="76"/>
      <c r="U8" s="76"/>
      <c r="V8" s="76"/>
    </row>
    <row r="9" spans="1:22" ht="45.6" customHeight="1">
      <c r="B9" s="84"/>
      <c r="C9" s="251" t="s">
        <v>64</v>
      </c>
      <c r="D9" s="251"/>
      <c r="E9" s="251"/>
      <c r="F9" s="251"/>
      <c r="G9" s="251"/>
      <c r="H9" s="251"/>
      <c r="I9" s="251"/>
      <c r="J9" s="251"/>
      <c r="K9" s="251"/>
      <c r="L9" s="251"/>
      <c r="M9" s="251"/>
      <c r="N9" s="251"/>
      <c r="O9" s="251"/>
      <c r="P9" s="251"/>
      <c r="Q9" s="251"/>
      <c r="R9" s="251"/>
      <c r="S9" s="76"/>
      <c r="T9" s="76"/>
      <c r="U9" s="76"/>
      <c r="V9" s="76"/>
    </row>
    <row r="10" spans="1:22" ht="21" customHeight="1">
      <c r="B10" s="84"/>
      <c r="C10" s="85"/>
      <c r="D10" s="82"/>
      <c r="E10" s="82"/>
      <c r="F10" s="82"/>
      <c r="G10" s="82"/>
      <c r="H10" s="82"/>
      <c r="I10" s="82"/>
      <c r="J10" s="82"/>
      <c r="K10" s="82"/>
      <c r="L10" s="76"/>
      <c r="M10" s="76"/>
      <c r="N10" s="76"/>
      <c r="O10" s="76"/>
      <c r="P10" s="76"/>
      <c r="Q10" s="76"/>
      <c r="R10" s="76"/>
      <c r="S10" s="76"/>
      <c r="T10" s="76"/>
      <c r="U10" s="76"/>
      <c r="V10" s="76"/>
    </row>
    <row r="11" spans="1:22" ht="21" customHeight="1">
      <c r="B11" s="84"/>
      <c r="C11" s="85"/>
      <c r="D11" s="82"/>
      <c r="E11" s="86" t="s">
        <v>27</v>
      </c>
      <c r="F11" s="87">
        <f>IF([1]利用者情報!F2="","",DATE([1]利用者情報!F2,[1]利用者情報!I2,1))</f>
        <v>45748</v>
      </c>
      <c r="G11" s="88" t="s">
        <v>29</v>
      </c>
      <c r="H11" s="88">
        <f>IF([1]利用者情報!I2="","",[1]利用者情報!I2)</f>
        <v>4</v>
      </c>
      <c r="I11" s="86" t="s">
        <v>34</v>
      </c>
      <c r="J11" s="82"/>
      <c r="K11" s="89"/>
      <c r="L11" s="76"/>
      <c r="M11" s="76"/>
      <c r="N11" s="76"/>
      <c r="O11" s="76"/>
      <c r="P11" s="76"/>
      <c r="Q11" s="76"/>
      <c r="R11" s="76"/>
      <c r="S11" s="76"/>
      <c r="T11" s="76"/>
      <c r="U11" s="76"/>
      <c r="V11" s="76"/>
    </row>
    <row r="12" spans="1:22" ht="21" customHeight="1" thickBot="1">
      <c r="B12" s="84"/>
      <c r="C12" s="85"/>
      <c r="D12" s="82"/>
      <c r="E12" s="82"/>
      <c r="F12" s="82"/>
      <c r="G12" s="82"/>
      <c r="H12" s="82"/>
      <c r="I12" s="82"/>
      <c r="J12" s="82"/>
      <c r="K12" s="82"/>
      <c r="L12" s="76"/>
      <c r="M12" s="76"/>
      <c r="N12" s="76"/>
      <c r="O12" s="76"/>
      <c r="P12" s="76"/>
      <c r="Q12" s="76"/>
      <c r="R12" s="76"/>
      <c r="S12" s="76"/>
      <c r="T12" s="76"/>
      <c r="U12" s="76"/>
      <c r="V12" s="76"/>
    </row>
    <row r="13" spans="1:22" ht="18" customHeight="1">
      <c r="B13" s="90"/>
      <c r="C13" s="90"/>
      <c r="D13" s="76"/>
      <c r="E13" s="76"/>
      <c r="F13" s="252" t="s">
        <v>32</v>
      </c>
      <c r="G13" s="253"/>
      <c r="H13" s="253"/>
      <c r="I13" s="147">
        <f>IF([1]明細書!AB11="","",[1]明細書!AB11)</f>
        <v>47400</v>
      </c>
      <c r="J13" s="147"/>
      <c r="K13" s="147"/>
      <c r="L13" s="147"/>
      <c r="M13" s="147"/>
      <c r="N13" s="147"/>
      <c r="O13" s="253" t="s">
        <v>28</v>
      </c>
      <c r="P13" s="256"/>
      <c r="Q13" s="76"/>
      <c r="R13" s="91"/>
      <c r="S13" s="91"/>
      <c r="T13" s="91"/>
      <c r="U13" s="92"/>
      <c r="V13" s="92"/>
    </row>
    <row r="14" spans="1:22" ht="18.600000000000001" thickBot="1">
      <c r="B14" s="84"/>
      <c r="C14" s="90"/>
      <c r="D14" s="76"/>
      <c r="E14" s="76"/>
      <c r="F14" s="254"/>
      <c r="G14" s="255"/>
      <c r="H14" s="255"/>
      <c r="I14" s="148"/>
      <c r="J14" s="148"/>
      <c r="K14" s="148"/>
      <c r="L14" s="148"/>
      <c r="M14" s="148"/>
      <c r="N14" s="148"/>
      <c r="O14" s="255"/>
      <c r="P14" s="257"/>
      <c r="Q14" s="76"/>
      <c r="R14" s="76"/>
      <c r="S14" s="76"/>
      <c r="T14" s="76"/>
      <c r="U14" s="76"/>
      <c r="V14" s="76"/>
    </row>
    <row r="15" spans="1:22">
      <c r="B15" s="90"/>
      <c r="C15" s="76"/>
      <c r="D15" s="76"/>
      <c r="E15" s="76"/>
      <c r="F15" s="76"/>
      <c r="G15" s="82"/>
      <c r="H15" s="76"/>
      <c r="I15" s="76"/>
      <c r="J15" s="76"/>
      <c r="K15" s="76"/>
      <c r="L15" s="76"/>
      <c r="M15" s="76"/>
      <c r="N15" s="76"/>
      <c r="O15" s="76"/>
      <c r="P15" s="76"/>
      <c r="Q15" s="76"/>
      <c r="R15" s="76"/>
      <c r="S15" s="76"/>
      <c r="T15" s="76"/>
      <c r="U15" s="76"/>
      <c r="V15" s="76"/>
    </row>
    <row r="16" spans="1:22">
      <c r="B16" s="76"/>
      <c r="C16" s="76"/>
      <c r="D16" s="76"/>
      <c r="E16" s="76"/>
      <c r="F16" s="76"/>
      <c r="G16" s="76"/>
      <c r="H16" s="76"/>
      <c r="I16" s="76"/>
      <c r="J16" s="76"/>
      <c r="K16" s="76"/>
      <c r="L16" s="76"/>
      <c r="M16" s="76"/>
      <c r="N16" s="76"/>
      <c r="O16" s="76"/>
      <c r="P16" s="76"/>
      <c r="Q16" s="76"/>
      <c r="R16" s="76"/>
      <c r="S16" s="76"/>
      <c r="T16" s="76"/>
      <c r="U16" s="76"/>
      <c r="V16" s="76"/>
    </row>
    <row r="17" spans="2:22">
      <c r="B17" s="76"/>
      <c r="C17" s="244" t="s">
        <v>1</v>
      </c>
      <c r="D17" s="244"/>
      <c r="E17" s="244"/>
      <c r="F17" s="244"/>
      <c r="G17" s="244"/>
      <c r="H17" s="82"/>
      <c r="I17" s="93"/>
      <c r="J17" s="94" t="s">
        <v>37</v>
      </c>
      <c r="K17" s="245" t="str">
        <f>IF([1]事業所情報!B2="","",[1]事業所情報!B2)</f>
        <v>319-1112</v>
      </c>
      <c r="L17" s="245"/>
      <c r="M17" s="245" t="str">
        <f>IF([1]事業所情報!B3="","",[1]事業所情報!B3)</f>
        <v>茨城県那珂郡東海村村松2005</v>
      </c>
      <c r="N17" s="245"/>
      <c r="O17" s="245"/>
      <c r="P17" s="245"/>
      <c r="Q17" s="245"/>
      <c r="R17" s="245"/>
      <c r="S17" s="245"/>
      <c r="T17" s="76"/>
      <c r="U17" s="76"/>
      <c r="V17" s="76"/>
    </row>
    <row r="18" spans="2:22">
      <c r="B18" s="76"/>
      <c r="C18" s="244" t="s">
        <v>35</v>
      </c>
      <c r="D18" s="244"/>
      <c r="E18" s="244"/>
      <c r="F18" s="244"/>
      <c r="G18" s="244"/>
      <c r="H18" s="82"/>
      <c r="I18" s="82"/>
      <c r="J18" s="246" t="str">
        <f>IF([1]事業所情報!B4="","",[1]事業所情報!B4)</f>
        <v>社会福祉法人　○○</v>
      </c>
      <c r="K18" s="246"/>
      <c r="L18" s="246"/>
      <c r="M18" s="246"/>
      <c r="N18" s="246"/>
      <c r="O18" s="246"/>
      <c r="P18" s="246"/>
      <c r="Q18" s="246"/>
      <c r="R18" s="246"/>
      <c r="S18" s="246"/>
      <c r="T18" s="76"/>
      <c r="U18" s="76"/>
      <c r="V18" s="76"/>
    </row>
    <row r="19" spans="2:22">
      <c r="B19" s="76"/>
      <c r="C19" s="244" t="s">
        <v>36</v>
      </c>
      <c r="D19" s="244"/>
      <c r="E19" s="244"/>
      <c r="F19" s="244"/>
      <c r="G19" s="244"/>
      <c r="H19" s="82"/>
      <c r="I19" s="93"/>
      <c r="J19" s="247" t="str">
        <f>IF([1]事業所情報!B5="","",[1]事業所情報!B5)</f>
        <v>××事業所</v>
      </c>
      <c r="K19" s="247"/>
      <c r="L19" s="247"/>
      <c r="M19" s="247"/>
      <c r="N19" s="247"/>
      <c r="O19" s="247"/>
      <c r="P19" s="247"/>
      <c r="Q19" s="247"/>
      <c r="R19" s="247"/>
      <c r="S19" s="247"/>
      <c r="T19" s="76"/>
      <c r="U19" s="76"/>
      <c r="V19" s="76"/>
    </row>
    <row r="20" spans="2:22">
      <c r="B20" s="76"/>
      <c r="C20" s="244" t="s">
        <v>72</v>
      </c>
      <c r="D20" s="244"/>
      <c r="E20" s="244"/>
      <c r="F20" s="244"/>
      <c r="G20" s="244"/>
      <c r="H20" s="82"/>
      <c r="I20" s="93"/>
      <c r="J20" s="248" t="str">
        <f>IF([1]事業所情報!B7="","",[1]事業所情報!B7)</f>
        <v>代表取締役</v>
      </c>
      <c r="K20" s="248"/>
      <c r="L20" s="248"/>
      <c r="M20" s="248" t="str">
        <f>IF([1]事業所情報!B8="","",[1]事業所情報!B8)</f>
        <v>絆　太郎</v>
      </c>
      <c r="N20" s="248"/>
      <c r="O20" s="248"/>
      <c r="P20" s="248"/>
      <c r="Q20" s="248"/>
      <c r="R20" s="248"/>
      <c r="S20" s="248"/>
      <c r="T20" s="76"/>
      <c r="U20" s="76"/>
      <c r="V20" s="76"/>
    </row>
    <row r="21" spans="2:22">
      <c r="B21" s="76"/>
      <c r="C21" s="244" t="s">
        <v>2</v>
      </c>
      <c r="D21" s="244"/>
      <c r="E21" s="244"/>
      <c r="F21" s="244"/>
      <c r="G21" s="244"/>
      <c r="H21" s="82"/>
      <c r="I21" s="82"/>
      <c r="J21" s="243" t="str">
        <f>IF([1]事業所情報!B9="","",[1]事業所情報!B9)</f>
        <v>029-287-2525</v>
      </c>
      <c r="K21" s="243"/>
      <c r="L21" s="243"/>
      <c r="M21" s="243"/>
      <c r="N21" s="243"/>
      <c r="O21" s="243"/>
      <c r="P21" s="243"/>
      <c r="Q21" s="243"/>
      <c r="R21" s="243"/>
      <c r="S21" s="243"/>
      <c r="T21" s="76"/>
      <c r="U21" s="76"/>
      <c r="V21" s="76"/>
    </row>
    <row r="22" spans="2:22">
      <c r="B22" s="76"/>
      <c r="C22" s="82" t="s">
        <v>3</v>
      </c>
      <c r="D22" s="82"/>
      <c r="E22" s="82"/>
      <c r="F22" s="82"/>
      <c r="G22" s="82"/>
      <c r="H22" s="82"/>
      <c r="I22" s="82"/>
      <c r="J22" s="243" t="str">
        <f>IF([1]事業所情報!B10="","",[1]事業所情報!B10)</f>
        <v/>
      </c>
      <c r="K22" s="243"/>
      <c r="L22" s="243"/>
      <c r="M22" s="243"/>
      <c r="N22" s="243"/>
      <c r="O22" s="243"/>
      <c r="P22" s="243"/>
      <c r="Q22" s="243"/>
      <c r="R22" s="243"/>
      <c r="S22" s="243"/>
      <c r="T22" s="76"/>
      <c r="U22" s="76"/>
      <c r="V22" s="76"/>
    </row>
    <row r="23" spans="2:22">
      <c r="B23" s="76"/>
      <c r="C23" s="76"/>
      <c r="D23" s="76"/>
      <c r="E23" s="76"/>
      <c r="F23" s="76"/>
      <c r="G23" s="76"/>
      <c r="H23" s="76"/>
      <c r="I23" s="76"/>
      <c r="J23" s="76"/>
      <c r="K23" s="76"/>
      <c r="L23" s="76"/>
      <c r="M23" s="76"/>
      <c r="N23" s="76"/>
      <c r="O23" s="76"/>
      <c r="P23" s="76"/>
      <c r="Q23" s="76"/>
      <c r="R23" s="76"/>
      <c r="S23" s="76"/>
      <c r="T23" s="76"/>
      <c r="U23" s="76"/>
      <c r="V23" s="76"/>
    </row>
    <row r="24" spans="2:22">
      <c r="B24" s="76" t="s">
        <v>4</v>
      </c>
      <c r="C24" s="76"/>
      <c r="D24" s="76"/>
      <c r="E24" s="76"/>
      <c r="F24" s="76"/>
      <c r="G24" s="76"/>
      <c r="H24" s="76"/>
      <c r="I24" s="76"/>
      <c r="J24" s="76"/>
      <c r="K24" s="76"/>
      <c r="L24" s="76"/>
      <c r="M24" s="76"/>
      <c r="N24" s="76"/>
      <c r="O24" s="76"/>
      <c r="P24" s="76"/>
      <c r="Q24" s="76"/>
      <c r="R24" s="76"/>
      <c r="S24" s="76"/>
      <c r="T24" s="76"/>
      <c r="U24" s="76"/>
      <c r="V24" s="76"/>
    </row>
    <row r="25" spans="2:22">
      <c r="B25" s="76"/>
      <c r="C25" s="76"/>
      <c r="D25" s="76"/>
      <c r="E25" s="76"/>
      <c r="F25" s="76"/>
      <c r="G25" s="76"/>
      <c r="H25" s="76"/>
      <c r="I25" s="76"/>
      <c r="J25" s="76"/>
      <c r="K25" s="76"/>
      <c r="L25" s="76"/>
      <c r="M25" s="76"/>
      <c r="N25" s="76"/>
      <c r="O25" s="76"/>
      <c r="P25" s="76"/>
      <c r="Q25" s="76"/>
      <c r="R25" s="76"/>
      <c r="S25" s="76"/>
      <c r="T25" s="76"/>
      <c r="U25" s="76"/>
      <c r="V25" s="76"/>
    </row>
    <row r="26" spans="2:22" ht="22.8" customHeight="1">
      <c r="B26" s="76"/>
      <c r="C26" s="223" t="s">
        <v>5</v>
      </c>
      <c r="D26" s="224"/>
      <c r="E26" s="224"/>
      <c r="F26" s="225"/>
      <c r="G26" s="230" t="s">
        <v>77</v>
      </c>
      <c r="H26" s="231"/>
      <c r="I26" s="231"/>
      <c r="J26" s="231"/>
      <c r="K26" s="231" t="s">
        <v>66</v>
      </c>
      <c r="L26" s="233"/>
      <c r="M26" s="234" t="s">
        <v>73</v>
      </c>
      <c r="N26" s="235"/>
      <c r="O26" s="235"/>
      <c r="P26" s="235"/>
      <c r="Q26" s="235"/>
      <c r="R26" s="235"/>
      <c r="S26" s="236"/>
      <c r="T26" s="76"/>
      <c r="U26" s="76"/>
    </row>
    <row r="27" spans="2:22" ht="22.8" customHeight="1">
      <c r="B27" s="95"/>
      <c r="C27" s="223"/>
      <c r="D27" s="224"/>
      <c r="E27" s="224"/>
      <c r="F27" s="225"/>
      <c r="G27" s="232"/>
      <c r="H27" s="228"/>
      <c r="I27" s="228"/>
      <c r="J27" s="228"/>
      <c r="K27" s="228"/>
      <c r="L27" s="229"/>
      <c r="M27" s="96">
        <v>0</v>
      </c>
      <c r="N27" s="97">
        <v>0</v>
      </c>
      <c r="O27" s="98">
        <v>0</v>
      </c>
      <c r="P27" s="97">
        <v>2</v>
      </c>
      <c r="Q27" s="98">
        <v>0</v>
      </c>
      <c r="R27" s="99">
        <v>0</v>
      </c>
      <c r="S27" s="100">
        <v>5</v>
      </c>
      <c r="T27" s="101"/>
      <c r="U27" s="76"/>
    </row>
    <row r="28" spans="2:22" ht="33" customHeight="1">
      <c r="B28" s="95"/>
      <c r="C28" s="223" t="s">
        <v>6</v>
      </c>
      <c r="D28" s="224"/>
      <c r="E28" s="224"/>
      <c r="F28" s="225"/>
      <c r="G28" s="237" t="s">
        <v>88</v>
      </c>
      <c r="H28" s="238"/>
      <c r="I28" s="238"/>
      <c r="J28" s="238"/>
      <c r="K28" s="239" t="s">
        <v>68</v>
      </c>
      <c r="L28" s="240"/>
      <c r="M28" s="241" t="s">
        <v>69</v>
      </c>
      <c r="N28" s="224"/>
      <c r="O28" s="224"/>
      <c r="P28" s="242" t="s">
        <v>67</v>
      </c>
      <c r="Q28" s="239"/>
      <c r="R28" s="239"/>
      <c r="S28" s="240"/>
      <c r="T28" s="76"/>
      <c r="U28" s="76"/>
    </row>
    <row r="29" spans="2:22" ht="33" customHeight="1">
      <c r="B29" s="95"/>
      <c r="C29" s="223" t="s">
        <v>7</v>
      </c>
      <c r="D29" s="224"/>
      <c r="E29" s="224"/>
      <c r="F29" s="225"/>
      <c r="G29" s="226" t="s">
        <v>87</v>
      </c>
      <c r="H29" s="226"/>
      <c r="I29" s="226"/>
      <c r="J29" s="226"/>
      <c r="K29" s="226"/>
      <c r="L29" s="226"/>
      <c r="M29" s="226"/>
      <c r="N29" s="226"/>
      <c r="O29" s="226"/>
      <c r="P29" s="226"/>
      <c r="Q29" s="226"/>
      <c r="R29" s="226"/>
      <c r="S29" s="227"/>
      <c r="T29" s="76"/>
      <c r="U29" s="76"/>
    </row>
    <row r="30" spans="2:22" ht="33" customHeight="1">
      <c r="B30" s="95"/>
      <c r="C30" s="223" t="s">
        <v>8</v>
      </c>
      <c r="D30" s="224"/>
      <c r="E30" s="224"/>
      <c r="F30" s="225"/>
      <c r="G30" s="228" t="s">
        <v>86</v>
      </c>
      <c r="H30" s="228"/>
      <c r="I30" s="228"/>
      <c r="J30" s="228"/>
      <c r="K30" s="228"/>
      <c r="L30" s="228"/>
      <c r="M30" s="228"/>
      <c r="N30" s="228"/>
      <c r="O30" s="228"/>
      <c r="P30" s="228"/>
      <c r="Q30" s="228"/>
      <c r="R30" s="228"/>
      <c r="S30" s="229"/>
      <c r="T30" s="76"/>
      <c r="U30" s="76"/>
    </row>
    <row r="31" spans="2:22">
      <c r="B31" s="95"/>
      <c r="C31" s="102"/>
      <c r="D31" s="102"/>
      <c r="E31" s="102"/>
      <c r="F31" s="102"/>
      <c r="G31" s="102"/>
      <c r="H31" s="102"/>
      <c r="I31" s="102"/>
      <c r="J31" s="102"/>
      <c r="K31" s="102"/>
      <c r="L31" s="102"/>
      <c r="M31" s="102"/>
      <c r="N31" s="102"/>
      <c r="O31" s="102"/>
      <c r="P31" s="102"/>
      <c r="Q31" s="102"/>
      <c r="R31" s="102"/>
      <c r="S31" s="102"/>
      <c r="T31" s="76"/>
      <c r="U31" s="76"/>
      <c r="V31" s="76"/>
    </row>
    <row r="32" spans="2:22">
      <c r="B32" s="76" t="s">
        <v>9</v>
      </c>
      <c r="C32" s="76"/>
      <c r="D32" s="102"/>
      <c r="E32" s="102"/>
      <c r="F32" s="102"/>
      <c r="G32" s="102"/>
      <c r="H32" s="102"/>
      <c r="I32" s="102"/>
      <c r="J32" s="102"/>
      <c r="K32" s="102"/>
      <c r="L32" s="102"/>
      <c r="M32" s="102"/>
      <c r="N32" s="102"/>
      <c r="O32" s="102"/>
      <c r="P32" s="102"/>
      <c r="Q32" s="102"/>
      <c r="R32" s="102"/>
      <c r="S32" s="102"/>
      <c r="T32" s="76"/>
      <c r="U32" s="76"/>
      <c r="V32" s="76"/>
    </row>
    <row r="33" spans="2:22">
      <c r="B33" s="76"/>
      <c r="C33" s="76"/>
      <c r="D33" s="76"/>
      <c r="E33" s="76"/>
      <c r="F33" s="76"/>
      <c r="G33" s="76"/>
      <c r="H33" s="76"/>
      <c r="I33" s="76"/>
      <c r="J33" s="76"/>
      <c r="K33" s="76"/>
      <c r="L33" s="76"/>
      <c r="M33" s="76"/>
      <c r="N33" s="76"/>
      <c r="O33" s="76"/>
      <c r="P33" s="76"/>
      <c r="Q33" s="76"/>
      <c r="R33" s="76"/>
      <c r="S33" s="76"/>
      <c r="T33" s="76"/>
      <c r="U33" s="76"/>
      <c r="V33" s="115"/>
    </row>
    <row r="34" spans="2:22" ht="24" customHeight="1">
      <c r="B34" s="76"/>
      <c r="C34" s="220" t="s">
        <v>10</v>
      </c>
      <c r="D34" s="220"/>
      <c r="E34" s="220" t="s">
        <v>11</v>
      </c>
      <c r="F34" s="220"/>
      <c r="G34" s="221" t="s">
        <v>101</v>
      </c>
      <c r="H34" s="221"/>
      <c r="I34" s="221"/>
      <c r="J34" s="221"/>
      <c r="K34" s="221"/>
      <c r="L34" s="220" t="s">
        <v>2</v>
      </c>
      <c r="M34" s="220"/>
      <c r="N34" s="222" t="s">
        <v>90</v>
      </c>
      <c r="O34" s="222"/>
      <c r="P34" s="222"/>
      <c r="Q34" s="222"/>
      <c r="R34" s="222"/>
      <c r="S34" s="222"/>
      <c r="T34" s="103"/>
      <c r="U34" s="76"/>
      <c r="V34" s="116"/>
    </row>
    <row r="35" spans="2:22" ht="24" customHeight="1">
      <c r="B35" s="76"/>
      <c r="C35" s="220" t="s">
        <v>12</v>
      </c>
      <c r="D35" s="220"/>
      <c r="E35" s="220" t="s">
        <v>11</v>
      </c>
      <c r="F35" s="220"/>
      <c r="G35" s="221" t="s">
        <v>89</v>
      </c>
      <c r="H35" s="221"/>
      <c r="I35" s="221"/>
      <c r="J35" s="221"/>
      <c r="K35" s="221"/>
      <c r="L35" s="220" t="s">
        <v>2</v>
      </c>
      <c r="M35" s="220"/>
      <c r="N35" s="222" t="s">
        <v>91</v>
      </c>
      <c r="O35" s="222"/>
      <c r="P35" s="222"/>
      <c r="Q35" s="222"/>
      <c r="R35" s="222"/>
      <c r="S35" s="222"/>
      <c r="T35" s="103"/>
      <c r="U35" s="76"/>
      <c r="V35" s="116"/>
    </row>
    <row r="36" spans="2:22" ht="19.2" customHeight="1">
      <c r="B36" s="76"/>
      <c r="C36" s="76"/>
      <c r="D36" s="76"/>
      <c r="E36" s="76"/>
      <c r="F36" s="76"/>
      <c r="G36" s="76"/>
      <c r="H36" s="76"/>
      <c r="I36" s="76"/>
      <c r="J36" s="76"/>
      <c r="K36" s="76"/>
      <c r="L36" s="76"/>
      <c r="M36" s="76"/>
      <c r="N36" s="76"/>
      <c r="O36" s="76"/>
      <c r="P36" s="76"/>
      <c r="Q36" s="76"/>
      <c r="R36" s="76"/>
      <c r="S36" s="76"/>
      <c r="T36" s="76"/>
      <c r="U36" s="76"/>
      <c r="V36" s="116"/>
    </row>
  </sheetData>
  <mergeCells count="42">
    <mergeCell ref="M1:N1"/>
    <mergeCell ref="A3:U3"/>
    <mergeCell ref="C9:R9"/>
    <mergeCell ref="F13:H14"/>
    <mergeCell ref="I13:N14"/>
    <mergeCell ref="O13:P14"/>
    <mergeCell ref="J22:S22"/>
    <mergeCell ref="C17:G17"/>
    <mergeCell ref="K17:L17"/>
    <mergeCell ref="M17:S17"/>
    <mergeCell ref="C18:G18"/>
    <mergeCell ref="J18:S18"/>
    <mergeCell ref="C19:G19"/>
    <mergeCell ref="J19:S19"/>
    <mergeCell ref="C20:G20"/>
    <mergeCell ref="J20:L20"/>
    <mergeCell ref="M20:S20"/>
    <mergeCell ref="C21:G21"/>
    <mergeCell ref="J21:S21"/>
    <mergeCell ref="C26:F27"/>
    <mergeCell ref="G26:J27"/>
    <mergeCell ref="K26:L27"/>
    <mergeCell ref="M26:S26"/>
    <mergeCell ref="C28:F28"/>
    <mergeCell ref="G28:J28"/>
    <mergeCell ref="K28:L28"/>
    <mergeCell ref="M28:O28"/>
    <mergeCell ref="P28:S28"/>
    <mergeCell ref="C29:F29"/>
    <mergeCell ref="G29:S29"/>
    <mergeCell ref="C30:F30"/>
    <mergeCell ref="G30:S30"/>
    <mergeCell ref="C34:D34"/>
    <mergeCell ref="E34:F34"/>
    <mergeCell ref="G34:K34"/>
    <mergeCell ref="L34:M34"/>
    <mergeCell ref="N34:S34"/>
    <mergeCell ref="C35:D35"/>
    <mergeCell ref="E35:F35"/>
    <mergeCell ref="G35:K35"/>
    <mergeCell ref="L35:M35"/>
    <mergeCell ref="N35:S35"/>
  </mergeCells>
  <phoneticPr fontId="2"/>
  <pageMargins left="0.78740157480314965" right="0.19685039370078741" top="0.39370078740157483" bottom="0.39370078740157483" header="0.51181102362204722" footer="0.51181102362204722"/>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5134-6160-4CD3-93A3-C0C88EEAD78B}">
  <sheetPr>
    <tabColor theme="9" tint="0.59999389629810485"/>
  </sheetPr>
  <dimension ref="A1:AP33"/>
  <sheetViews>
    <sheetView view="pageBreakPreview" zoomScaleNormal="100" zoomScaleSheetLayoutView="100" workbookViewId="0">
      <selection activeCell="B6" sqref="B6:L6"/>
    </sheetView>
  </sheetViews>
  <sheetFormatPr defaultColWidth="2.19921875" defaultRowHeight="13.2"/>
  <cols>
    <col min="1" max="1" width="2.19921875" style="2"/>
    <col min="2" max="9" width="2.5" style="2" customWidth="1"/>
    <col min="10" max="27" width="2.3984375" style="2" customWidth="1"/>
    <col min="28" max="37" width="2.19921875" style="2"/>
    <col min="38" max="42" width="0" style="2" hidden="1" customWidth="1"/>
    <col min="43" max="16384" width="2.19921875" style="2"/>
  </cols>
  <sheetData>
    <row r="1" spans="1:42" s="27" customFormat="1">
      <c r="AJ1" s="28"/>
      <c r="AL1" s="29"/>
    </row>
    <row r="2" spans="1:42" s="38" customFormat="1" ht="14.25" customHeight="1">
      <c r="A2" s="179" t="s">
        <v>65</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L2" s="37"/>
    </row>
    <row r="3" spans="1:42" s="38" customFormat="1" ht="14.25" customHeight="1">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L3" s="37"/>
    </row>
    <row r="4" spans="1:42" s="38" customFormat="1" ht="22.5" customHeight="1"/>
    <row r="5" spans="1:42" s="38" customFormat="1" ht="22.5" customHeight="1">
      <c r="B5" s="180" t="s">
        <v>85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row>
    <row r="6" spans="1:42" s="38" customFormat="1" ht="27" customHeight="1">
      <c r="B6" s="181" t="s">
        <v>41</v>
      </c>
      <c r="C6" s="181"/>
      <c r="D6" s="181"/>
      <c r="E6" s="181"/>
      <c r="F6" s="181"/>
      <c r="G6" s="181"/>
      <c r="H6" s="181"/>
      <c r="I6" s="181"/>
      <c r="J6" s="181"/>
      <c r="K6" s="181"/>
      <c r="L6" s="181"/>
      <c r="M6" s="182" t="s">
        <v>99</v>
      </c>
      <c r="N6" s="182"/>
      <c r="O6" s="182"/>
      <c r="P6" s="182"/>
      <c r="Q6" s="182"/>
      <c r="R6" s="182"/>
      <c r="S6" s="182"/>
      <c r="T6" s="182"/>
      <c r="U6" s="182" t="s">
        <v>100</v>
      </c>
      <c r="V6" s="182"/>
      <c r="W6" s="182"/>
      <c r="X6" s="182"/>
      <c r="Y6" s="182"/>
      <c r="Z6" s="182"/>
      <c r="AA6" s="182"/>
      <c r="AB6" s="182"/>
      <c r="AC6" s="182"/>
      <c r="AD6" s="182"/>
      <c r="AE6" s="182"/>
      <c r="AF6" s="182"/>
      <c r="AG6" s="174"/>
      <c r="AH6" s="174"/>
    </row>
    <row r="7" spans="1:42" s="38" customFormat="1" ht="15" customHeight="1">
      <c r="AL7" s="37"/>
    </row>
    <row r="8" spans="1:42" s="38" customFormat="1" ht="22.5" customHeight="1">
      <c r="B8" s="183" t="s">
        <v>13</v>
      </c>
      <c r="C8" s="183"/>
      <c r="D8" s="183"/>
      <c r="E8" s="183"/>
      <c r="F8" s="183"/>
      <c r="G8" s="183"/>
      <c r="I8" s="184" t="s">
        <v>98</v>
      </c>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L8" s="37"/>
    </row>
    <row r="9" spans="1:42" s="38" customFormat="1" ht="22.5" customHeight="1">
      <c r="B9" s="185" t="s">
        <v>14</v>
      </c>
      <c r="C9" s="185"/>
      <c r="D9" s="185"/>
      <c r="E9" s="185"/>
      <c r="F9" s="185"/>
      <c r="G9" s="185"/>
      <c r="H9" s="32"/>
      <c r="I9" s="186" t="s">
        <v>93</v>
      </c>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L9" s="37"/>
    </row>
    <row r="10" spans="1:42" s="38" customFormat="1" ht="15" customHeight="1">
      <c r="AL10" s="37"/>
    </row>
    <row r="11" spans="1:42" s="38" customFormat="1" ht="22.5" customHeight="1">
      <c r="B11" s="174">
        <v>4</v>
      </c>
      <c r="C11" s="174"/>
      <c r="D11" s="174"/>
      <c r="E11" s="174"/>
      <c r="F11" s="174"/>
      <c r="G11" s="175" t="s">
        <v>15</v>
      </c>
      <c r="H11" s="175"/>
      <c r="I11" s="175"/>
      <c r="J11" s="176" t="s">
        <v>16</v>
      </c>
      <c r="K11" s="177"/>
      <c r="L11" s="177"/>
      <c r="M11" s="177"/>
      <c r="N11" s="177"/>
      <c r="O11" s="265">
        <v>5</v>
      </c>
      <c r="P11" s="265"/>
      <c r="Q11" s="265"/>
      <c r="R11" s="265"/>
      <c r="S11" s="265"/>
      <c r="T11" s="177" t="s">
        <v>17</v>
      </c>
      <c r="U11" s="178"/>
      <c r="V11" s="176" t="s">
        <v>18</v>
      </c>
      <c r="W11" s="177"/>
      <c r="X11" s="177"/>
      <c r="Y11" s="177"/>
      <c r="Z11" s="177"/>
      <c r="AA11" s="177"/>
      <c r="AB11" s="160">
        <v>47400</v>
      </c>
      <c r="AC11" s="160"/>
      <c r="AD11" s="160"/>
      <c r="AE11" s="160"/>
      <c r="AF11" s="160"/>
      <c r="AG11" s="160"/>
      <c r="AH11" s="160"/>
      <c r="AI11" s="158" t="s">
        <v>33</v>
      </c>
      <c r="AJ11" s="159"/>
      <c r="AL11" s="37"/>
    </row>
    <row r="12" spans="1:42" s="38" customFormat="1" ht="15" customHeight="1">
      <c r="AC12" s="32"/>
      <c r="AD12" s="32"/>
      <c r="AE12" s="32"/>
      <c r="AF12" s="32"/>
      <c r="AG12" s="32"/>
      <c r="AH12" s="32"/>
      <c r="AI12" s="32"/>
      <c r="AJ12" s="32"/>
      <c r="AL12" s="37"/>
    </row>
    <row r="13" spans="1:42" s="38" customFormat="1" ht="24.75" customHeight="1">
      <c r="B13" s="176" t="s">
        <v>19</v>
      </c>
      <c r="C13" s="177"/>
      <c r="D13" s="177"/>
      <c r="E13" s="177"/>
      <c r="F13" s="177"/>
      <c r="G13" s="177"/>
      <c r="H13" s="177"/>
      <c r="I13" s="178"/>
      <c r="J13" s="176" t="s">
        <v>40</v>
      </c>
      <c r="K13" s="177"/>
      <c r="L13" s="177"/>
      <c r="M13" s="177"/>
      <c r="N13" s="177"/>
      <c r="O13" s="178"/>
      <c r="P13" s="176" t="s">
        <v>39</v>
      </c>
      <c r="Q13" s="177"/>
      <c r="R13" s="177"/>
      <c r="S13" s="177"/>
      <c r="T13" s="177"/>
      <c r="U13" s="178"/>
      <c r="V13" s="176" t="s">
        <v>38</v>
      </c>
      <c r="W13" s="177"/>
      <c r="X13" s="177"/>
      <c r="Y13" s="177"/>
      <c r="Z13" s="177"/>
      <c r="AA13" s="177"/>
      <c r="AB13" s="176" t="s">
        <v>20</v>
      </c>
      <c r="AC13" s="177"/>
      <c r="AD13" s="177"/>
      <c r="AE13" s="177"/>
      <c r="AF13" s="177"/>
      <c r="AG13" s="177"/>
      <c r="AH13" s="177"/>
      <c r="AI13" s="177"/>
      <c r="AJ13" s="178"/>
      <c r="AL13" s="33" t="s">
        <v>21</v>
      </c>
      <c r="AM13" s="33" t="s">
        <v>22</v>
      </c>
      <c r="AN13" s="33" t="s">
        <v>23</v>
      </c>
    </row>
    <row r="14" spans="1:42" s="38" customFormat="1" ht="24.75" customHeight="1">
      <c r="B14" s="258" t="s">
        <v>92</v>
      </c>
      <c r="C14" s="259"/>
      <c r="D14" s="259"/>
      <c r="E14" s="259"/>
      <c r="F14" s="259"/>
      <c r="G14" s="259"/>
      <c r="H14" s="259"/>
      <c r="I14" s="260"/>
      <c r="J14" s="164">
        <v>12000</v>
      </c>
      <c r="K14" s="165"/>
      <c r="L14" s="165"/>
      <c r="M14" s="165"/>
      <c r="N14" s="165"/>
      <c r="O14" s="166"/>
      <c r="P14" s="261">
        <v>600</v>
      </c>
      <c r="Q14" s="262"/>
      <c r="R14" s="262"/>
      <c r="S14" s="262"/>
      <c r="T14" s="262"/>
      <c r="U14" s="263"/>
      <c r="V14" s="164">
        <v>11400</v>
      </c>
      <c r="W14" s="165"/>
      <c r="X14" s="165"/>
      <c r="Y14" s="165"/>
      <c r="Z14" s="165"/>
      <c r="AA14" s="165"/>
      <c r="AB14" s="170">
        <v>45774</v>
      </c>
      <c r="AC14" s="170"/>
      <c r="AD14" s="170"/>
      <c r="AE14" s="170"/>
      <c r="AF14" s="170"/>
      <c r="AG14" s="170"/>
      <c r="AH14" s="170"/>
      <c r="AI14" s="170"/>
      <c r="AJ14" s="170"/>
      <c r="AL14" s="33" t="str">
        <f ca="1">IFERROR(IF(AN14="","",INDIRECT(AN14&amp;"!$F$3")),"")</f>
        <v/>
      </c>
      <c r="AM14" s="33">
        <v>1</v>
      </c>
      <c r="AN14" s="33" t="e">
        <f>#REF!</f>
        <v>#REF!</v>
      </c>
      <c r="AO14" s="38">
        <v>1</v>
      </c>
      <c r="AP14" s="38">
        <f>IFERROR(MATCH($AO14,[1]利用者情報!$U$7:$U$26,0),"")</f>
        <v>1</v>
      </c>
    </row>
    <row r="15" spans="1:42" s="38" customFormat="1" ht="24.75" customHeight="1">
      <c r="B15" s="258" t="s">
        <v>94</v>
      </c>
      <c r="C15" s="259"/>
      <c r="D15" s="259"/>
      <c r="E15" s="259"/>
      <c r="F15" s="259"/>
      <c r="G15" s="259"/>
      <c r="H15" s="259"/>
      <c r="I15" s="260"/>
      <c r="J15" s="164">
        <v>9000</v>
      </c>
      <c r="K15" s="165"/>
      <c r="L15" s="165"/>
      <c r="M15" s="165"/>
      <c r="N15" s="165"/>
      <c r="O15" s="166"/>
      <c r="P15" s="261">
        <v>0</v>
      </c>
      <c r="Q15" s="262"/>
      <c r="R15" s="262"/>
      <c r="S15" s="262"/>
      <c r="T15" s="262"/>
      <c r="U15" s="263"/>
      <c r="V15" s="164">
        <v>9000</v>
      </c>
      <c r="W15" s="165"/>
      <c r="X15" s="165"/>
      <c r="Y15" s="165"/>
      <c r="Z15" s="165"/>
      <c r="AA15" s="165"/>
      <c r="AB15" s="170">
        <v>45776</v>
      </c>
      <c r="AC15" s="170"/>
      <c r="AD15" s="170"/>
      <c r="AE15" s="170"/>
      <c r="AF15" s="170"/>
      <c r="AG15" s="170"/>
      <c r="AH15" s="170"/>
      <c r="AI15" s="170"/>
      <c r="AJ15" s="170"/>
      <c r="AL15" s="33" t="str">
        <f t="shared" ref="AL15:AL23" ca="1" si="0">IFERROR(IF(AN15="","",INDIRECT(AN15&amp;"!$F$3")),"")</f>
        <v/>
      </c>
      <c r="AM15" s="33">
        <v>2</v>
      </c>
      <c r="AN15" s="33" t="e">
        <f>#REF!</f>
        <v>#REF!</v>
      </c>
      <c r="AO15" s="38">
        <v>2</v>
      </c>
      <c r="AP15" s="38">
        <f>IFERROR(MATCH($AO15,[1]利用者情報!$U$7:$U$26,0),"")</f>
        <v>2</v>
      </c>
    </row>
    <row r="16" spans="1:42" s="38" customFormat="1" ht="24.75" customHeight="1">
      <c r="B16" s="258" t="s">
        <v>95</v>
      </c>
      <c r="C16" s="259"/>
      <c r="D16" s="259"/>
      <c r="E16" s="259"/>
      <c r="F16" s="259"/>
      <c r="G16" s="259"/>
      <c r="H16" s="259"/>
      <c r="I16" s="260"/>
      <c r="J16" s="164">
        <v>10000</v>
      </c>
      <c r="K16" s="165"/>
      <c r="L16" s="165"/>
      <c r="M16" s="165"/>
      <c r="N16" s="165"/>
      <c r="O16" s="166"/>
      <c r="P16" s="261">
        <v>1000</v>
      </c>
      <c r="Q16" s="262"/>
      <c r="R16" s="262"/>
      <c r="S16" s="262"/>
      <c r="T16" s="262"/>
      <c r="U16" s="263"/>
      <c r="V16" s="164">
        <v>9000</v>
      </c>
      <c r="W16" s="165"/>
      <c r="X16" s="165"/>
      <c r="Y16" s="165"/>
      <c r="Z16" s="165"/>
      <c r="AA16" s="165"/>
      <c r="AB16" s="170">
        <v>45772</v>
      </c>
      <c r="AC16" s="170"/>
      <c r="AD16" s="170"/>
      <c r="AE16" s="170"/>
      <c r="AF16" s="170"/>
      <c r="AG16" s="170"/>
      <c r="AH16" s="170"/>
      <c r="AI16" s="170"/>
      <c r="AJ16" s="170"/>
      <c r="AL16" s="33" t="str">
        <f t="shared" ca="1" si="0"/>
        <v/>
      </c>
      <c r="AM16" s="33">
        <v>3</v>
      </c>
      <c r="AN16" s="33" t="e">
        <f>#REF!</f>
        <v>#REF!</v>
      </c>
      <c r="AO16" s="38">
        <v>3</v>
      </c>
      <c r="AP16" s="38">
        <f>IFERROR(MATCH($AO16,[1]利用者情報!$U$7:$U$26,0),"")</f>
        <v>3</v>
      </c>
    </row>
    <row r="17" spans="2:42" s="38" customFormat="1" ht="24.75" customHeight="1">
      <c r="B17" s="258" t="s">
        <v>96</v>
      </c>
      <c r="C17" s="259"/>
      <c r="D17" s="259"/>
      <c r="E17" s="259"/>
      <c r="F17" s="259"/>
      <c r="G17" s="259"/>
      <c r="H17" s="259"/>
      <c r="I17" s="260"/>
      <c r="J17" s="164">
        <v>7000</v>
      </c>
      <c r="K17" s="165"/>
      <c r="L17" s="165"/>
      <c r="M17" s="165"/>
      <c r="N17" s="165"/>
      <c r="O17" s="166"/>
      <c r="P17" s="261">
        <v>700</v>
      </c>
      <c r="Q17" s="262"/>
      <c r="R17" s="262"/>
      <c r="S17" s="262"/>
      <c r="T17" s="262"/>
      <c r="U17" s="263"/>
      <c r="V17" s="164">
        <v>6300</v>
      </c>
      <c r="W17" s="165"/>
      <c r="X17" s="165"/>
      <c r="Y17" s="165"/>
      <c r="Z17" s="165"/>
      <c r="AA17" s="165"/>
      <c r="AB17" s="170">
        <v>45775</v>
      </c>
      <c r="AC17" s="170"/>
      <c r="AD17" s="170"/>
      <c r="AE17" s="170"/>
      <c r="AF17" s="170"/>
      <c r="AG17" s="170"/>
      <c r="AH17" s="170"/>
      <c r="AI17" s="170"/>
      <c r="AJ17" s="170"/>
      <c r="AL17" s="33" t="str">
        <f t="shared" ca="1" si="0"/>
        <v/>
      </c>
      <c r="AM17" s="33">
        <v>4</v>
      </c>
      <c r="AN17" s="33" t="e">
        <f>#REF!</f>
        <v>#REF!</v>
      </c>
      <c r="AO17" s="38">
        <v>4</v>
      </c>
      <c r="AP17" s="38">
        <f>IFERROR(MATCH($AO17,[1]利用者情報!$U$7:$U$26,0),"")</f>
        <v>4</v>
      </c>
    </row>
    <row r="18" spans="2:42" s="38" customFormat="1" ht="24.75" customHeight="1">
      <c r="B18" s="258" t="s">
        <v>97</v>
      </c>
      <c r="C18" s="259"/>
      <c r="D18" s="259"/>
      <c r="E18" s="259"/>
      <c r="F18" s="259"/>
      <c r="G18" s="259"/>
      <c r="H18" s="259"/>
      <c r="I18" s="260"/>
      <c r="J18" s="164">
        <v>13000</v>
      </c>
      <c r="K18" s="165"/>
      <c r="L18" s="165"/>
      <c r="M18" s="165"/>
      <c r="N18" s="165"/>
      <c r="O18" s="166"/>
      <c r="P18" s="261">
        <v>1300</v>
      </c>
      <c r="Q18" s="262"/>
      <c r="R18" s="262"/>
      <c r="S18" s="262"/>
      <c r="T18" s="262"/>
      <c r="U18" s="263"/>
      <c r="V18" s="164">
        <v>11700</v>
      </c>
      <c r="W18" s="165"/>
      <c r="X18" s="165"/>
      <c r="Y18" s="165"/>
      <c r="Z18" s="165"/>
      <c r="AA18" s="165"/>
      <c r="AB18" s="170">
        <v>45772</v>
      </c>
      <c r="AC18" s="170"/>
      <c r="AD18" s="170"/>
      <c r="AE18" s="170"/>
      <c r="AF18" s="170"/>
      <c r="AG18" s="170"/>
      <c r="AH18" s="170"/>
      <c r="AI18" s="170"/>
      <c r="AJ18" s="170"/>
      <c r="AL18" s="33" t="str">
        <f t="shared" ca="1" si="0"/>
        <v/>
      </c>
      <c r="AM18" s="33">
        <v>5</v>
      </c>
      <c r="AN18" s="33" t="e">
        <f>#REF!</f>
        <v>#REF!</v>
      </c>
      <c r="AO18" s="38">
        <v>5</v>
      </c>
      <c r="AP18" s="38">
        <f>IFERROR(MATCH($AO18,[1]利用者情報!$U$7:$U$26,0),"")</f>
        <v>5</v>
      </c>
    </row>
    <row r="19" spans="2:42" s="38" customFormat="1" ht="24.75" customHeight="1">
      <c r="B19" s="258" t="str">
        <f>IFERROR(VLOOKUP($AP19,[1]利用者情報!$A$7:$E$26,3,FALSE),"")</f>
        <v/>
      </c>
      <c r="C19" s="259"/>
      <c r="D19" s="259"/>
      <c r="E19" s="259"/>
      <c r="F19" s="259"/>
      <c r="G19" s="259"/>
      <c r="H19" s="259"/>
      <c r="I19" s="260"/>
      <c r="J19" s="164" t="str" cm="1">
        <f t="array" aca="1" ref="J19" ca="1">IFERROR(INDIRECT(TEXT($AP19,"#")&amp;"!L44"),"")</f>
        <v/>
      </c>
      <c r="K19" s="165"/>
      <c r="L19" s="165"/>
      <c r="M19" s="165"/>
      <c r="N19" s="165"/>
      <c r="O19" s="166"/>
      <c r="P19" s="261" t="str" cm="1">
        <f t="array" aca="1" ref="P19" ca="1">IFERROR(INDIRECT(TEXT($AP19,"#")&amp;"!N44"),"")</f>
        <v/>
      </c>
      <c r="Q19" s="262"/>
      <c r="R19" s="262"/>
      <c r="S19" s="262"/>
      <c r="T19" s="262"/>
      <c r="U19" s="263"/>
      <c r="V19" s="164" t="str" cm="1">
        <f t="array" aca="1" ref="V19" ca="1">IFERROR(INDIRECT(TEXT($AP19,"#")&amp;"!P44"),"")</f>
        <v/>
      </c>
      <c r="W19" s="165"/>
      <c r="X19" s="165"/>
      <c r="Y19" s="165"/>
      <c r="Z19" s="165"/>
      <c r="AA19" s="165"/>
      <c r="AB19" s="170"/>
      <c r="AC19" s="170"/>
      <c r="AD19" s="170"/>
      <c r="AE19" s="170"/>
      <c r="AF19" s="170"/>
      <c r="AG19" s="170"/>
      <c r="AH19" s="170"/>
      <c r="AI19" s="170"/>
      <c r="AJ19" s="170"/>
      <c r="AL19" s="33" t="str">
        <f t="shared" ca="1" si="0"/>
        <v/>
      </c>
      <c r="AM19" s="33">
        <v>6</v>
      </c>
      <c r="AN19" s="33" t="e">
        <f>#REF!</f>
        <v>#REF!</v>
      </c>
      <c r="AO19" s="38">
        <v>6</v>
      </c>
      <c r="AP19" s="38" t="str">
        <f>IFERROR(MATCH($AO19,[1]利用者情報!$U$7:$U$26,0),"")</f>
        <v/>
      </c>
    </row>
    <row r="20" spans="2:42" s="38" customFormat="1" ht="24.75" customHeight="1">
      <c r="B20" s="258" t="str">
        <f>IFERROR(VLOOKUP($AP20,[1]利用者情報!$A$7:$E$26,3,FALSE),"")</f>
        <v/>
      </c>
      <c r="C20" s="259"/>
      <c r="D20" s="259"/>
      <c r="E20" s="259"/>
      <c r="F20" s="259"/>
      <c r="G20" s="259"/>
      <c r="H20" s="259"/>
      <c r="I20" s="260"/>
      <c r="J20" s="164" t="str" cm="1">
        <f t="array" aca="1" ref="J20" ca="1">IFERROR(INDIRECT(TEXT($AP20,"#")&amp;"!L44"),"")</f>
        <v/>
      </c>
      <c r="K20" s="165"/>
      <c r="L20" s="165"/>
      <c r="M20" s="165"/>
      <c r="N20" s="165"/>
      <c r="O20" s="166"/>
      <c r="P20" s="261" t="str" cm="1">
        <f t="array" aca="1" ref="P20" ca="1">IFERROR(INDIRECT(TEXT($AP20,"#")&amp;"!N44"),"")</f>
        <v/>
      </c>
      <c r="Q20" s="262"/>
      <c r="R20" s="262"/>
      <c r="S20" s="262"/>
      <c r="T20" s="262"/>
      <c r="U20" s="263"/>
      <c r="V20" s="164" t="str" cm="1">
        <f t="array" aca="1" ref="V20" ca="1">IFERROR(INDIRECT(TEXT($AP20,"#")&amp;"!P44"),"")</f>
        <v/>
      </c>
      <c r="W20" s="165"/>
      <c r="X20" s="165"/>
      <c r="Y20" s="165"/>
      <c r="Z20" s="165"/>
      <c r="AA20" s="165"/>
      <c r="AB20" s="170"/>
      <c r="AC20" s="170"/>
      <c r="AD20" s="170"/>
      <c r="AE20" s="170"/>
      <c r="AF20" s="170"/>
      <c r="AG20" s="170"/>
      <c r="AH20" s="170"/>
      <c r="AI20" s="170"/>
      <c r="AJ20" s="170"/>
      <c r="AL20" s="33" t="str">
        <f t="shared" ca="1" si="0"/>
        <v/>
      </c>
      <c r="AM20" s="33">
        <v>7</v>
      </c>
      <c r="AN20" s="33" t="e">
        <f>#REF!</f>
        <v>#REF!</v>
      </c>
      <c r="AO20" s="38">
        <v>7</v>
      </c>
      <c r="AP20" s="38" t="str">
        <f>IFERROR(MATCH($AO20,[1]利用者情報!$U$7:$U$26,0),"")</f>
        <v/>
      </c>
    </row>
    <row r="21" spans="2:42" s="38" customFormat="1" ht="24.75" customHeight="1">
      <c r="B21" s="258" t="str">
        <f>IFERROR(VLOOKUP($AP21,[1]利用者情報!$A$7:$E$26,3,FALSE),"")</f>
        <v/>
      </c>
      <c r="C21" s="259"/>
      <c r="D21" s="259"/>
      <c r="E21" s="259"/>
      <c r="F21" s="259"/>
      <c r="G21" s="259"/>
      <c r="H21" s="259"/>
      <c r="I21" s="260"/>
      <c r="J21" s="164" t="str" cm="1">
        <f t="array" aca="1" ref="J21" ca="1">IFERROR(INDIRECT(TEXT($AP21,"#")&amp;"!L44"),"")</f>
        <v/>
      </c>
      <c r="K21" s="165"/>
      <c r="L21" s="165"/>
      <c r="M21" s="165"/>
      <c r="N21" s="165"/>
      <c r="O21" s="166"/>
      <c r="P21" s="261" t="str" cm="1">
        <f t="array" aca="1" ref="P21" ca="1">IFERROR(INDIRECT(TEXT($AP21,"#")&amp;"!N44"),"")</f>
        <v/>
      </c>
      <c r="Q21" s="262"/>
      <c r="R21" s="262"/>
      <c r="S21" s="262"/>
      <c r="T21" s="262"/>
      <c r="U21" s="263"/>
      <c r="V21" s="164" t="str" cm="1">
        <f t="array" aca="1" ref="V21" ca="1">IFERROR(INDIRECT(TEXT($AP21,"#")&amp;"!P44"),"")</f>
        <v/>
      </c>
      <c r="W21" s="165"/>
      <c r="X21" s="165"/>
      <c r="Y21" s="165"/>
      <c r="Z21" s="165"/>
      <c r="AA21" s="165"/>
      <c r="AB21" s="170"/>
      <c r="AC21" s="170"/>
      <c r="AD21" s="170"/>
      <c r="AE21" s="170"/>
      <c r="AF21" s="170"/>
      <c r="AG21" s="170"/>
      <c r="AH21" s="170"/>
      <c r="AI21" s="170"/>
      <c r="AJ21" s="170"/>
      <c r="AL21" s="33" t="str">
        <f t="shared" ca="1" si="0"/>
        <v/>
      </c>
      <c r="AM21" s="33">
        <v>8</v>
      </c>
      <c r="AN21" s="33" t="e">
        <f>#REF!</f>
        <v>#REF!</v>
      </c>
      <c r="AO21" s="38">
        <v>8</v>
      </c>
      <c r="AP21" s="38" t="str">
        <f>IFERROR(MATCH($AO21,[1]利用者情報!$U$7:$U$26,0),"")</f>
        <v/>
      </c>
    </row>
    <row r="22" spans="2:42" s="38" customFormat="1" ht="24.75" customHeight="1">
      <c r="B22" s="258" t="str">
        <f>IFERROR(VLOOKUP($AP22,[1]利用者情報!$A$7:$E$26,3,FALSE),"")</f>
        <v/>
      </c>
      <c r="C22" s="259"/>
      <c r="D22" s="259"/>
      <c r="E22" s="259"/>
      <c r="F22" s="259"/>
      <c r="G22" s="259"/>
      <c r="H22" s="259"/>
      <c r="I22" s="260"/>
      <c r="J22" s="164" t="str" cm="1">
        <f t="array" aca="1" ref="J22" ca="1">IFERROR(INDIRECT(TEXT($AP22,"#")&amp;"!L44"),"")</f>
        <v/>
      </c>
      <c r="K22" s="165"/>
      <c r="L22" s="165"/>
      <c r="M22" s="165"/>
      <c r="N22" s="165"/>
      <c r="O22" s="166"/>
      <c r="P22" s="261" t="str" cm="1">
        <f t="array" aca="1" ref="P22" ca="1">IFERROR(INDIRECT(TEXT($AP22,"#")&amp;"!N44"),"")</f>
        <v/>
      </c>
      <c r="Q22" s="262"/>
      <c r="R22" s="262"/>
      <c r="S22" s="262"/>
      <c r="T22" s="262"/>
      <c r="U22" s="263"/>
      <c r="V22" s="164" t="str" cm="1">
        <f t="array" aca="1" ref="V22" ca="1">IFERROR(INDIRECT(TEXT($AP22,"#")&amp;"!P44"),"")</f>
        <v/>
      </c>
      <c r="W22" s="165"/>
      <c r="X22" s="165"/>
      <c r="Y22" s="165"/>
      <c r="Z22" s="165"/>
      <c r="AA22" s="165"/>
      <c r="AB22" s="170"/>
      <c r="AC22" s="170"/>
      <c r="AD22" s="170"/>
      <c r="AE22" s="170"/>
      <c r="AF22" s="170"/>
      <c r="AG22" s="170"/>
      <c r="AH22" s="170"/>
      <c r="AI22" s="170"/>
      <c r="AJ22" s="170"/>
      <c r="AL22" s="33" t="str">
        <f t="shared" ca="1" si="0"/>
        <v/>
      </c>
      <c r="AM22" s="33">
        <v>9</v>
      </c>
      <c r="AN22" s="33" t="e">
        <f>#REF!</f>
        <v>#REF!</v>
      </c>
      <c r="AO22" s="38">
        <v>9</v>
      </c>
      <c r="AP22" s="38" t="str">
        <f>IFERROR(MATCH($AO22,[1]利用者情報!$U$7:$U$26,0),"")</f>
        <v/>
      </c>
    </row>
    <row r="23" spans="2:42" s="38" customFormat="1" ht="24.75" customHeight="1">
      <c r="B23" s="258" t="str">
        <f>IFERROR(VLOOKUP($AP23,[1]利用者情報!$A$7:$E$26,3,FALSE),"")</f>
        <v/>
      </c>
      <c r="C23" s="259"/>
      <c r="D23" s="259"/>
      <c r="E23" s="259"/>
      <c r="F23" s="259"/>
      <c r="G23" s="259"/>
      <c r="H23" s="259"/>
      <c r="I23" s="260"/>
      <c r="J23" s="164" t="str" cm="1">
        <f t="array" aca="1" ref="J23" ca="1">IFERROR(INDIRECT(TEXT($AP23,"#")&amp;"!L44"),"")</f>
        <v/>
      </c>
      <c r="K23" s="165"/>
      <c r="L23" s="165"/>
      <c r="M23" s="165"/>
      <c r="N23" s="165"/>
      <c r="O23" s="166"/>
      <c r="P23" s="261" t="str" cm="1">
        <f t="array" aca="1" ref="P23" ca="1">IFERROR(INDIRECT(TEXT($AP23,"#")&amp;"!N44"),"")</f>
        <v/>
      </c>
      <c r="Q23" s="262"/>
      <c r="R23" s="262"/>
      <c r="S23" s="262"/>
      <c r="T23" s="262"/>
      <c r="U23" s="263"/>
      <c r="V23" s="164" t="str" cm="1">
        <f t="array" aca="1" ref="V23" ca="1">IFERROR(INDIRECT(TEXT($AP23,"#")&amp;"!P44"),"")</f>
        <v/>
      </c>
      <c r="W23" s="165"/>
      <c r="X23" s="165"/>
      <c r="Y23" s="165"/>
      <c r="Z23" s="165"/>
      <c r="AA23" s="165"/>
      <c r="AB23" s="170"/>
      <c r="AC23" s="170"/>
      <c r="AD23" s="170"/>
      <c r="AE23" s="170"/>
      <c r="AF23" s="170"/>
      <c r="AG23" s="170"/>
      <c r="AH23" s="170"/>
      <c r="AI23" s="170"/>
      <c r="AJ23" s="170"/>
      <c r="AL23" s="33" t="str">
        <f t="shared" ca="1" si="0"/>
        <v/>
      </c>
      <c r="AM23" s="33">
        <v>10</v>
      </c>
      <c r="AN23" s="33" t="e">
        <f>#REF!</f>
        <v>#REF!</v>
      </c>
      <c r="AO23" s="38">
        <v>10</v>
      </c>
      <c r="AP23" s="38" t="str">
        <f>IFERROR(MATCH($AO23,[1]利用者情報!$U$7:$U$26,0),"")</f>
        <v/>
      </c>
    </row>
    <row r="24" spans="2:42" s="38" customFormat="1" ht="24.75" customHeight="1">
      <c r="B24" s="258" t="str">
        <f>IFERROR(VLOOKUP($AP24,[1]利用者情報!$A$7:$E$26,3,FALSE),"")</f>
        <v/>
      </c>
      <c r="C24" s="259"/>
      <c r="D24" s="259"/>
      <c r="E24" s="259"/>
      <c r="F24" s="259"/>
      <c r="G24" s="259"/>
      <c r="H24" s="259"/>
      <c r="I24" s="260"/>
      <c r="J24" s="164" t="str" cm="1">
        <f t="array" aca="1" ref="J24" ca="1">IFERROR(INDIRECT(TEXT($AP24,"#")&amp;"!L44"),"")</f>
        <v/>
      </c>
      <c r="K24" s="165"/>
      <c r="L24" s="165"/>
      <c r="M24" s="165"/>
      <c r="N24" s="165"/>
      <c r="O24" s="166"/>
      <c r="P24" s="261" t="str" cm="1">
        <f t="array" aca="1" ref="P24" ca="1">IFERROR(INDIRECT(TEXT($AP24,"#")&amp;"!N44"),"")</f>
        <v/>
      </c>
      <c r="Q24" s="262"/>
      <c r="R24" s="262"/>
      <c r="S24" s="262"/>
      <c r="T24" s="262"/>
      <c r="U24" s="263"/>
      <c r="V24" s="164" t="str" cm="1">
        <f t="array" aca="1" ref="V24" ca="1">IFERROR(INDIRECT(TEXT($AP24,"#")&amp;"!P44"),"")</f>
        <v/>
      </c>
      <c r="W24" s="165"/>
      <c r="X24" s="165"/>
      <c r="Y24" s="165"/>
      <c r="Z24" s="165"/>
      <c r="AA24" s="165"/>
      <c r="AB24" s="170"/>
      <c r="AC24" s="170"/>
      <c r="AD24" s="170"/>
      <c r="AE24" s="170"/>
      <c r="AF24" s="170"/>
      <c r="AG24" s="170"/>
      <c r="AH24" s="170"/>
      <c r="AI24" s="170"/>
      <c r="AJ24" s="170"/>
      <c r="AL24" s="33" t="str">
        <f ca="1">IFERROR(IF(AN24="","",INDIRECT(AN24&amp;"!$F$3")),"")</f>
        <v/>
      </c>
      <c r="AM24" s="33">
        <v>1</v>
      </c>
      <c r="AN24" s="33" t="e">
        <f>#REF!</f>
        <v>#REF!</v>
      </c>
      <c r="AO24" s="38">
        <v>11</v>
      </c>
      <c r="AP24" s="38" t="str">
        <f>IFERROR(MATCH($AO24,[1]利用者情報!$U$7:$U$26,0),"")</f>
        <v/>
      </c>
    </row>
    <row r="25" spans="2:42" s="38" customFormat="1" ht="24.75" customHeight="1">
      <c r="B25" s="258" t="str">
        <f>IFERROR(VLOOKUP($AP25,[1]利用者情報!$A$7:$E$26,3,FALSE),"")</f>
        <v/>
      </c>
      <c r="C25" s="259"/>
      <c r="D25" s="259"/>
      <c r="E25" s="259"/>
      <c r="F25" s="259"/>
      <c r="G25" s="259"/>
      <c r="H25" s="259"/>
      <c r="I25" s="260"/>
      <c r="J25" s="164" t="str" cm="1">
        <f t="array" aca="1" ref="J25" ca="1">IFERROR(INDIRECT(TEXT($AP25,"#")&amp;"!L44"),"")</f>
        <v/>
      </c>
      <c r="K25" s="165"/>
      <c r="L25" s="165"/>
      <c r="M25" s="165"/>
      <c r="N25" s="165"/>
      <c r="O25" s="166"/>
      <c r="P25" s="261" t="str" cm="1">
        <f t="array" aca="1" ref="P25" ca="1">IFERROR(INDIRECT(TEXT($AP25,"#")&amp;"!N44"),"")</f>
        <v/>
      </c>
      <c r="Q25" s="262"/>
      <c r="R25" s="262"/>
      <c r="S25" s="262"/>
      <c r="T25" s="262"/>
      <c r="U25" s="263"/>
      <c r="V25" s="164" t="str" cm="1">
        <f t="array" aca="1" ref="V25" ca="1">IFERROR(INDIRECT(TEXT($AP25,"#")&amp;"!P44"),"")</f>
        <v/>
      </c>
      <c r="W25" s="165"/>
      <c r="X25" s="165"/>
      <c r="Y25" s="165"/>
      <c r="Z25" s="165"/>
      <c r="AA25" s="165"/>
      <c r="AB25" s="170"/>
      <c r="AC25" s="170"/>
      <c r="AD25" s="170"/>
      <c r="AE25" s="170"/>
      <c r="AF25" s="170"/>
      <c r="AG25" s="170"/>
      <c r="AH25" s="170"/>
      <c r="AI25" s="170"/>
      <c r="AJ25" s="170"/>
      <c r="AL25" s="33" t="str">
        <f t="shared" ref="AL25:AL33" ca="1" si="1">IFERROR(IF(AN25="","",INDIRECT(AN25&amp;"!$F$3")),"")</f>
        <v/>
      </c>
      <c r="AM25" s="33">
        <v>2</v>
      </c>
      <c r="AN25" s="33" t="e">
        <f>#REF!</f>
        <v>#REF!</v>
      </c>
      <c r="AO25" s="38">
        <v>12</v>
      </c>
      <c r="AP25" s="38" t="str">
        <f>IFERROR(MATCH($AO25,[1]利用者情報!$U$7:$U$26,0),"")</f>
        <v/>
      </c>
    </row>
    <row r="26" spans="2:42" s="38" customFormat="1" ht="24.75" customHeight="1">
      <c r="B26" s="258" t="str">
        <f>IFERROR(VLOOKUP($AP26,[1]利用者情報!$A$7:$E$26,3,FALSE),"")</f>
        <v/>
      </c>
      <c r="C26" s="259"/>
      <c r="D26" s="259"/>
      <c r="E26" s="259"/>
      <c r="F26" s="259"/>
      <c r="G26" s="259"/>
      <c r="H26" s="259"/>
      <c r="I26" s="260"/>
      <c r="J26" s="164" t="str" cm="1">
        <f t="array" aca="1" ref="J26" ca="1">IFERROR(INDIRECT(TEXT($AP26,"#")&amp;"!L44"),"")</f>
        <v/>
      </c>
      <c r="K26" s="165"/>
      <c r="L26" s="165"/>
      <c r="M26" s="165"/>
      <c r="N26" s="165"/>
      <c r="O26" s="166"/>
      <c r="P26" s="261" t="str" cm="1">
        <f t="array" aca="1" ref="P26" ca="1">IFERROR(INDIRECT(TEXT($AP26,"#")&amp;"!N44"),"")</f>
        <v/>
      </c>
      <c r="Q26" s="262"/>
      <c r="R26" s="262"/>
      <c r="S26" s="262"/>
      <c r="T26" s="262"/>
      <c r="U26" s="263"/>
      <c r="V26" s="164" t="str" cm="1">
        <f t="array" aca="1" ref="V26" ca="1">IFERROR(INDIRECT(TEXT($AP26,"#")&amp;"!P44"),"")</f>
        <v/>
      </c>
      <c r="W26" s="165"/>
      <c r="X26" s="165"/>
      <c r="Y26" s="165"/>
      <c r="Z26" s="165"/>
      <c r="AA26" s="165"/>
      <c r="AB26" s="170"/>
      <c r="AC26" s="170"/>
      <c r="AD26" s="170"/>
      <c r="AE26" s="170"/>
      <c r="AF26" s="170"/>
      <c r="AG26" s="170"/>
      <c r="AH26" s="170"/>
      <c r="AI26" s="170"/>
      <c r="AJ26" s="170"/>
      <c r="AL26" s="33" t="str">
        <f t="shared" ca="1" si="1"/>
        <v/>
      </c>
      <c r="AM26" s="33">
        <v>3</v>
      </c>
      <c r="AN26" s="33" t="e">
        <f>#REF!</f>
        <v>#REF!</v>
      </c>
      <c r="AO26" s="38">
        <v>13</v>
      </c>
      <c r="AP26" s="38" t="str">
        <f>IFERROR(MATCH($AO26,[1]利用者情報!$U$7:$U$26,0),"")</f>
        <v/>
      </c>
    </row>
    <row r="27" spans="2:42" s="38" customFormat="1" ht="24.75" customHeight="1">
      <c r="B27" s="258" t="str">
        <f>IFERROR(VLOOKUP($AP27,[1]利用者情報!$A$7:$E$26,3,FALSE),"")</f>
        <v/>
      </c>
      <c r="C27" s="259"/>
      <c r="D27" s="259"/>
      <c r="E27" s="259"/>
      <c r="F27" s="259"/>
      <c r="G27" s="259"/>
      <c r="H27" s="259"/>
      <c r="I27" s="260"/>
      <c r="J27" s="164" t="str" cm="1">
        <f t="array" aca="1" ref="J27" ca="1">IFERROR(INDIRECT(TEXT($AP27,"#")&amp;"!L44"),"")</f>
        <v/>
      </c>
      <c r="K27" s="165"/>
      <c r="L27" s="165"/>
      <c r="M27" s="165"/>
      <c r="N27" s="165"/>
      <c r="O27" s="166"/>
      <c r="P27" s="261" t="str" cm="1">
        <f t="array" aca="1" ref="P27" ca="1">IFERROR(INDIRECT(TEXT($AP27,"#")&amp;"!N44"),"")</f>
        <v/>
      </c>
      <c r="Q27" s="262"/>
      <c r="R27" s="262"/>
      <c r="S27" s="262"/>
      <c r="T27" s="262"/>
      <c r="U27" s="263"/>
      <c r="V27" s="164" t="str" cm="1">
        <f t="array" aca="1" ref="V27" ca="1">IFERROR(INDIRECT(TEXT($AP27,"#")&amp;"!P44"),"")</f>
        <v/>
      </c>
      <c r="W27" s="165"/>
      <c r="X27" s="165"/>
      <c r="Y27" s="165"/>
      <c r="Z27" s="165"/>
      <c r="AA27" s="165"/>
      <c r="AB27" s="170"/>
      <c r="AC27" s="170"/>
      <c r="AD27" s="170"/>
      <c r="AE27" s="170"/>
      <c r="AF27" s="170"/>
      <c r="AG27" s="170"/>
      <c r="AH27" s="170"/>
      <c r="AI27" s="170"/>
      <c r="AJ27" s="170"/>
      <c r="AL27" s="33" t="str">
        <f t="shared" ca="1" si="1"/>
        <v/>
      </c>
      <c r="AM27" s="33">
        <v>4</v>
      </c>
      <c r="AN27" s="33" t="e">
        <f>#REF!</f>
        <v>#REF!</v>
      </c>
      <c r="AO27" s="38">
        <v>14</v>
      </c>
      <c r="AP27" s="38" t="str">
        <f>IFERROR(MATCH($AO27,[1]利用者情報!$U$7:$U$26,0),"")</f>
        <v/>
      </c>
    </row>
    <row r="28" spans="2:42" s="38" customFormat="1" ht="24.75" customHeight="1">
      <c r="B28" s="258" t="str">
        <f>IFERROR(VLOOKUP($AP28,[1]利用者情報!$A$7:$E$26,3,FALSE),"")</f>
        <v/>
      </c>
      <c r="C28" s="259"/>
      <c r="D28" s="259"/>
      <c r="E28" s="259"/>
      <c r="F28" s="259"/>
      <c r="G28" s="259"/>
      <c r="H28" s="259"/>
      <c r="I28" s="260"/>
      <c r="J28" s="164" t="str" cm="1">
        <f t="array" aca="1" ref="J28" ca="1">IFERROR(INDIRECT(TEXT($AP28,"#")&amp;"!L44"),"")</f>
        <v/>
      </c>
      <c r="K28" s="165"/>
      <c r="L28" s="165"/>
      <c r="M28" s="165"/>
      <c r="N28" s="165"/>
      <c r="O28" s="166"/>
      <c r="P28" s="261" t="str" cm="1">
        <f t="array" aca="1" ref="P28" ca="1">IFERROR(INDIRECT(TEXT($AP28,"#")&amp;"!N44"),"")</f>
        <v/>
      </c>
      <c r="Q28" s="262"/>
      <c r="R28" s="262"/>
      <c r="S28" s="262"/>
      <c r="T28" s="262"/>
      <c r="U28" s="263"/>
      <c r="V28" s="164" t="str" cm="1">
        <f t="array" aca="1" ref="V28" ca="1">IFERROR(INDIRECT(TEXT($AP28,"#")&amp;"!P44"),"")</f>
        <v/>
      </c>
      <c r="W28" s="165"/>
      <c r="X28" s="165"/>
      <c r="Y28" s="165"/>
      <c r="Z28" s="165"/>
      <c r="AA28" s="165"/>
      <c r="AB28" s="170"/>
      <c r="AC28" s="170"/>
      <c r="AD28" s="170"/>
      <c r="AE28" s="170"/>
      <c r="AF28" s="170"/>
      <c r="AG28" s="170"/>
      <c r="AH28" s="170"/>
      <c r="AI28" s="170"/>
      <c r="AJ28" s="170"/>
      <c r="AL28" s="33" t="str">
        <f t="shared" ca="1" si="1"/>
        <v/>
      </c>
      <c r="AM28" s="33">
        <v>5</v>
      </c>
      <c r="AN28" s="33" t="e">
        <f>#REF!</f>
        <v>#REF!</v>
      </c>
      <c r="AO28" s="38">
        <v>15</v>
      </c>
      <c r="AP28" s="38" t="str">
        <f>IFERROR(MATCH($AO28,[1]利用者情報!$U$7:$U$26,0),"")</f>
        <v/>
      </c>
    </row>
    <row r="29" spans="2:42" s="38" customFormat="1" ht="24.75" customHeight="1">
      <c r="B29" s="258" t="str">
        <f>IFERROR(VLOOKUP($AP29,[1]利用者情報!$A$7:$E$26,3,FALSE),"")</f>
        <v/>
      </c>
      <c r="C29" s="259"/>
      <c r="D29" s="259"/>
      <c r="E29" s="259"/>
      <c r="F29" s="259"/>
      <c r="G29" s="259"/>
      <c r="H29" s="259"/>
      <c r="I29" s="260"/>
      <c r="J29" s="164" t="str" cm="1">
        <f t="array" aca="1" ref="J29" ca="1">IFERROR(INDIRECT(TEXT($AP29,"#")&amp;"!L44"),"")</f>
        <v/>
      </c>
      <c r="K29" s="165"/>
      <c r="L29" s="165"/>
      <c r="M29" s="165"/>
      <c r="N29" s="165"/>
      <c r="O29" s="166"/>
      <c r="P29" s="261" t="str" cm="1">
        <f t="array" aca="1" ref="P29" ca="1">IFERROR(INDIRECT(TEXT($AP29,"#")&amp;"!N44"),"")</f>
        <v/>
      </c>
      <c r="Q29" s="262"/>
      <c r="R29" s="262"/>
      <c r="S29" s="262"/>
      <c r="T29" s="262"/>
      <c r="U29" s="263"/>
      <c r="V29" s="164" t="str" cm="1">
        <f t="array" aca="1" ref="V29" ca="1">IFERROR(INDIRECT(TEXT($AP29,"#")&amp;"!P44"),"")</f>
        <v/>
      </c>
      <c r="W29" s="165"/>
      <c r="X29" s="165"/>
      <c r="Y29" s="165"/>
      <c r="Z29" s="165"/>
      <c r="AA29" s="165"/>
      <c r="AB29" s="170"/>
      <c r="AC29" s="170"/>
      <c r="AD29" s="170"/>
      <c r="AE29" s="170"/>
      <c r="AF29" s="170"/>
      <c r="AG29" s="170"/>
      <c r="AH29" s="170"/>
      <c r="AI29" s="170"/>
      <c r="AJ29" s="170"/>
      <c r="AL29" s="33" t="str">
        <f t="shared" ca="1" si="1"/>
        <v/>
      </c>
      <c r="AM29" s="33">
        <v>6</v>
      </c>
      <c r="AN29" s="33" t="e">
        <f>#REF!</f>
        <v>#REF!</v>
      </c>
      <c r="AO29" s="38">
        <v>16</v>
      </c>
      <c r="AP29" s="38" t="str">
        <f>IFERROR(MATCH($AO29,[1]利用者情報!$U$7:$U$26,0),"")</f>
        <v/>
      </c>
    </row>
    <row r="30" spans="2:42" s="38" customFormat="1" ht="24.75" customHeight="1">
      <c r="B30" s="258" t="str">
        <f>IFERROR(VLOOKUP($AP30,[1]利用者情報!$A$7:$E$26,3,FALSE),"")</f>
        <v/>
      </c>
      <c r="C30" s="259"/>
      <c r="D30" s="259"/>
      <c r="E30" s="259"/>
      <c r="F30" s="259"/>
      <c r="G30" s="259"/>
      <c r="H30" s="259"/>
      <c r="I30" s="260"/>
      <c r="J30" s="164" t="str" cm="1">
        <f t="array" aca="1" ref="J30" ca="1">IFERROR(INDIRECT(TEXT($AP30,"#")&amp;"!L44"),"")</f>
        <v/>
      </c>
      <c r="K30" s="165"/>
      <c r="L30" s="165"/>
      <c r="M30" s="165"/>
      <c r="N30" s="165"/>
      <c r="O30" s="166"/>
      <c r="P30" s="261" t="str" cm="1">
        <f t="array" aca="1" ref="P30" ca="1">IFERROR(INDIRECT(TEXT($AP30,"#")&amp;"!N44"),"")</f>
        <v/>
      </c>
      <c r="Q30" s="262"/>
      <c r="R30" s="262"/>
      <c r="S30" s="262"/>
      <c r="T30" s="262"/>
      <c r="U30" s="263"/>
      <c r="V30" s="164" t="str" cm="1">
        <f t="array" aca="1" ref="V30" ca="1">IFERROR(INDIRECT(TEXT($AP30,"#")&amp;"!P44"),"")</f>
        <v/>
      </c>
      <c r="W30" s="165"/>
      <c r="X30" s="165"/>
      <c r="Y30" s="165"/>
      <c r="Z30" s="165"/>
      <c r="AA30" s="165"/>
      <c r="AB30" s="170"/>
      <c r="AC30" s="170"/>
      <c r="AD30" s="170"/>
      <c r="AE30" s="170"/>
      <c r="AF30" s="170"/>
      <c r="AG30" s="170"/>
      <c r="AH30" s="170"/>
      <c r="AI30" s="170"/>
      <c r="AJ30" s="170"/>
      <c r="AL30" s="33" t="str">
        <f t="shared" ca="1" si="1"/>
        <v/>
      </c>
      <c r="AM30" s="33">
        <v>7</v>
      </c>
      <c r="AN30" s="33" t="e">
        <f>#REF!</f>
        <v>#REF!</v>
      </c>
      <c r="AO30" s="38">
        <v>17</v>
      </c>
      <c r="AP30" s="38" t="str">
        <f>IFERROR(MATCH($AO30,[1]利用者情報!$U$7:$U$26,0),"")</f>
        <v/>
      </c>
    </row>
    <row r="31" spans="2:42" s="38" customFormat="1" ht="24.75" customHeight="1">
      <c r="B31" s="258" t="str">
        <f>IFERROR(VLOOKUP($AP31,[1]利用者情報!$A$7:$E$26,3,FALSE),"")</f>
        <v/>
      </c>
      <c r="C31" s="259"/>
      <c r="D31" s="259"/>
      <c r="E31" s="259"/>
      <c r="F31" s="259"/>
      <c r="G31" s="259"/>
      <c r="H31" s="259"/>
      <c r="I31" s="260"/>
      <c r="J31" s="164" t="str" cm="1">
        <f t="array" aca="1" ref="J31" ca="1">IFERROR(INDIRECT(TEXT($AP31,"#")&amp;"!L44"),"")</f>
        <v/>
      </c>
      <c r="K31" s="165"/>
      <c r="L31" s="165"/>
      <c r="M31" s="165"/>
      <c r="N31" s="165"/>
      <c r="O31" s="166"/>
      <c r="P31" s="261" t="str" cm="1">
        <f t="array" aca="1" ref="P31" ca="1">IFERROR(INDIRECT(TEXT($AP31,"#")&amp;"!N44"),"")</f>
        <v/>
      </c>
      <c r="Q31" s="262"/>
      <c r="R31" s="262"/>
      <c r="S31" s="262"/>
      <c r="T31" s="262"/>
      <c r="U31" s="263"/>
      <c r="V31" s="164" t="str" cm="1">
        <f t="array" aca="1" ref="V31" ca="1">IFERROR(INDIRECT(TEXT($AP31,"#")&amp;"!P44"),"")</f>
        <v/>
      </c>
      <c r="W31" s="165"/>
      <c r="X31" s="165"/>
      <c r="Y31" s="165"/>
      <c r="Z31" s="165"/>
      <c r="AA31" s="165"/>
      <c r="AB31" s="170"/>
      <c r="AC31" s="170"/>
      <c r="AD31" s="170"/>
      <c r="AE31" s="170"/>
      <c r="AF31" s="170"/>
      <c r="AG31" s="170"/>
      <c r="AH31" s="170"/>
      <c r="AI31" s="170"/>
      <c r="AJ31" s="170"/>
      <c r="AL31" s="33" t="str">
        <f t="shared" ca="1" si="1"/>
        <v/>
      </c>
      <c r="AM31" s="33">
        <v>8</v>
      </c>
      <c r="AN31" s="33" t="e">
        <f>#REF!</f>
        <v>#REF!</v>
      </c>
      <c r="AO31" s="38">
        <v>18</v>
      </c>
      <c r="AP31" s="38" t="str">
        <f>IFERROR(MATCH($AO31,[1]利用者情報!$U$7:$U$26,0),"")</f>
        <v/>
      </c>
    </row>
    <row r="32" spans="2:42" s="38" customFormat="1" ht="24.75" customHeight="1">
      <c r="B32" s="258" t="str">
        <f>IFERROR(VLOOKUP($AP32,[1]利用者情報!$A$7:$E$26,3,FALSE),"")</f>
        <v/>
      </c>
      <c r="C32" s="259"/>
      <c r="D32" s="259"/>
      <c r="E32" s="259"/>
      <c r="F32" s="259"/>
      <c r="G32" s="259"/>
      <c r="H32" s="259"/>
      <c r="I32" s="260"/>
      <c r="J32" s="164" t="str" cm="1">
        <f t="array" aca="1" ref="J32" ca="1">IFERROR(INDIRECT(TEXT($AP32,"#")&amp;"!L44"),"")</f>
        <v/>
      </c>
      <c r="K32" s="165"/>
      <c r="L32" s="165"/>
      <c r="M32" s="165"/>
      <c r="N32" s="165"/>
      <c r="O32" s="166"/>
      <c r="P32" s="261" t="str" cm="1">
        <f t="array" aca="1" ref="P32" ca="1">IFERROR(INDIRECT(TEXT($AP32,"#")&amp;"!N44"),"")</f>
        <v/>
      </c>
      <c r="Q32" s="262"/>
      <c r="R32" s="262"/>
      <c r="S32" s="262"/>
      <c r="T32" s="262"/>
      <c r="U32" s="263"/>
      <c r="V32" s="164" t="str" cm="1">
        <f t="array" aca="1" ref="V32" ca="1">IFERROR(INDIRECT(TEXT($AP32,"#")&amp;"!P44"),"")</f>
        <v/>
      </c>
      <c r="W32" s="165"/>
      <c r="X32" s="165"/>
      <c r="Y32" s="165"/>
      <c r="Z32" s="165"/>
      <c r="AA32" s="165"/>
      <c r="AB32" s="170"/>
      <c r="AC32" s="170"/>
      <c r="AD32" s="170"/>
      <c r="AE32" s="170"/>
      <c r="AF32" s="170"/>
      <c r="AG32" s="170"/>
      <c r="AH32" s="170"/>
      <c r="AI32" s="170"/>
      <c r="AJ32" s="170"/>
      <c r="AL32" s="33" t="str">
        <f t="shared" ca="1" si="1"/>
        <v/>
      </c>
      <c r="AM32" s="33">
        <v>9</v>
      </c>
      <c r="AN32" s="33" t="e">
        <f>#REF!</f>
        <v>#REF!</v>
      </c>
      <c r="AO32" s="38">
        <v>19</v>
      </c>
      <c r="AP32" s="38" t="str">
        <f>IFERROR(MATCH($AO32,[1]利用者情報!$U$7:$U$26,0),"")</f>
        <v/>
      </c>
    </row>
    <row r="33" spans="2:42" s="38" customFormat="1" ht="24.75" customHeight="1">
      <c r="B33" s="264" t="str">
        <f>IFERROR(VLOOKUP($AP33,[1]利用者情報!$A$7:$E$26,3,FALSE),"")</f>
        <v/>
      </c>
      <c r="C33" s="265"/>
      <c r="D33" s="265"/>
      <c r="E33" s="265"/>
      <c r="F33" s="265"/>
      <c r="G33" s="265"/>
      <c r="H33" s="265"/>
      <c r="I33" s="266"/>
      <c r="J33" s="164" t="str" cm="1">
        <f t="array" aca="1" ref="J33" ca="1">IFERROR(INDIRECT(TEXT($AP33,"#")&amp;"!L44"),"")</f>
        <v/>
      </c>
      <c r="K33" s="165"/>
      <c r="L33" s="165"/>
      <c r="M33" s="165"/>
      <c r="N33" s="165"/>
      <c r="O33" s="166"/>
      <c r="P33" s="261" t="str" cm="1">
        <f t="array" aca="1" ref="P33" ca="1">IFERROR(INDIRECT(TEXT($AP33,"#")&amp;"!N44"),"")</f>
        <v/>
      </c>
      <c r="Q33" s="262"/>
      <c r="R33" s="262"/>
      <c r="S33" s="262"/>
      <c r="T33" s="262"/>
      <c r="U33" s="263"/>
      <c r="V33" s="164" t="str" cm="1">
        <f t="array" aca="1" ref="V33" ca="1">IFERROR(INDIRECT(TEXT($AP33,"#")&amp;"!P44"),"")</f>
        <v/>
      </c>
      <c r="W33" s="165"/>
      <c r="X33" s="165"/>
      <c r="Y33" s="165"/>
      <c r="Z33" s="165"/>
      <c r="AA33" s="165"/>
      <c r="AB33" s="170"/>
      <c r="AC33" s="170"/>
      <c r="AD33" s="170"/>
      <c r="AE33" s="170"/>
      <c r="AF33" s="170"/>
      <c r="AG33" s="170"/>
      <c r="AH33" s="170"/>
      <c r="AI33" s="170"/>
      <c r="AJ33" s="170"/>
      <c r="AL33" s="33" t="str">
        <f t="shared" ca="1" si="1"/>
        <v/>
      </c>
      <c r="AM33" s="33">
        <v>10</v>
      </c>
      <c r="AN33" s="33" t="e">
        <f>#REF!</f>
        <v>#REF!</v>
      </c>
      <c r="AO33" s="38">
        <v>20</v>
      </c>
      <c r="AP33" s="38" t="str">
        <f>IFERROR(MATCH($AO33,[1]利用者情報!$U$7:$U$26,0),"")</f>
        <v/>
      </c>
    </row>
  </sheetData>
  <mergeCells count="123">
    <mergeCell ref="A2:AJ3"/>
    <mergeCell ref="B5:AI5"/>
    <mergeCell ref="B6:L6"/>
    <mergeCell ref="M6:T6"/>
    <mergeCell ref="U6:AF6"/>
    <mergeCell ref="AG6:AH6"/>
    <mergeCell ref="AB11:AH11"/>
    <mergeCell ref="AI11:AJ11"/>
    <mergeCell ref="B13:I13"/>
    <mergeCell ref="J13:O13"/>
    <mergeCell ref="P13:U13"/>
    <mergeCell ref="V13:AA13"/>
    <mergeCell ref="AB13:AJ13"/>
    <mergeCell ref="B8:G8"/>
    <mergeCell ref="I8:AI8"/>
    <mergeCell ref="B9:G9"/>
    <mergeCell ref="I9:AI9"/>
    <mergeCell ref="B11:F11"/>
    <mergeCell ref="G11:I11"/>
    <mergeCell ref="J11:N11"/>
    <mergeCell ref="O11:S11"/>
    <mergeCell ref="T11:U11"/>
    <mergeCell ref="V11:AA11"/>
    <mergeCell ref="B14:I14"/>
    <mergeCell ref="J14:O14"/>
    <mergeCell ref="P14:U14"/>
    <mergeCell ref="V14:AA14"/>
    <mergeCell ref="AB14:AJ14"/>
    <mergeCell ref="B15:I15"/>
    <mergeCell ref="J15:O15"/>
    <mergeCell ref="P15:U15"/>
    <mergeCell ref="V15:AA15"/>
    <mergeCell ref="AB15:AJ15"/>
    <mergeCell ref="B16:I16"/>
    <mergeCell ref="J16:O16"/>
    <mergeCell ref="P16:U16"/>
    <mergeCell ref="V16:AA16"/>
    <mergeCell ref="AB16:AJ16"/>
    <mergeCell ref="B17:I17"/>
    <mergeCell ref="J17:O17"/>
    <mergeCell ref="P17:U17"/>
    <mergeCell ref="V17:AA17"/>
    <mergeCell ref="AB17:AJ17"/>
    <mergeCell ref="B18:I18"/>
    <mergeCell ref="J18:O18"/>
    <mergeCell ref="P18:U18"/>
    <mergeCell ref="V18:AA18"/>
    <mergeCell ref="AB18:AJ18"/>
    <mergeCell ref="B19:I19"/>
    <mergeCell ref="J19:O19"/>
    <mergeCell ref="P19:U19"/>
    <mergeCell ref="V19:AA19"/>
    <mergeCell ref="AB19:AJ19"/>
    <mergeCell ref="B20:I20"/>
    <mergeCell ref="J20:O20"/>
    <mergeCell ref="P20:U20"/>
    <mergeCell ref="V20:AA20"/>
    <mergeCell ref="AB20:AJ20"/>
    <mergeCell ref="B21:I21"/>
    <mergeCell ref="J21:O21"/>
    <mergeCell ref="P21:U21"/>
    <mergeCell ref="V21:AA21"/>
    <mergeCell ref="AB21:AJ21"/>
    <mergeCell ref="B22:I22"/>
    <mergeCell ref="J22:O22"/>
    <mergeCell ref="P22:U22"/>
    <mergeCell ref="V22:AA22"/>
    <mergeCell ref="AB22:AJ22"/>
    <mergeCell ref="B23:I23"/>
    <mergeCell ref="J23:O23"/>
    <mergeCell ref="P23:U23"/>
    <mergeCell ref="V23:AA23"/>
    <mergeCell ref="AB23:AJ23"/>
    <mergeCell ref="B24:I24"/>
    <mergeCell ref="J24:O24"/>
    <mergeCell ref="P24:U24"/>
    <mergeCell ref="V24:AA24"/>
    <mergeCell ref="AB24:AJ24"/>
    <mergeCell ref="B25:I25"/>
    <mergeCell ref="J25:O25"/>
    <mergeCell ref="P25:U25"/>
    <mergeCell ref="V25:AA25"/>
    <mergeCell ref="AB25:AJ25"/>
    <mergeCell ref="B26:I26"/>
    <mergeCell ref="J26:O26"/>
    <mergeCell ref="P26:U26"/>
    <mergeCell ref="V26:AA26"/>
    <mergeCell ref="AB26:AJ26"/>
    <mergeCell ref="B27:I27"/>
    <mergeCell ref="J27:O27"/>
    <mergeCell ref="P27:U27"/>
    <mergeCell ref="V27:AA27"/>
    <mergeCell ref="AB27:AJ27"/>
    <mergeCell ref="B28:I28"/>
    <mergeCell ref="J28:O28"/>
    <mergeCell ref="P28:U28"/>
    <mergeCell ref="V28:AA28"/>
    <mergeCell ref="AB28:AJ28"/>
    <mergeCell ref="B29:I29"/>
    <mergeCell ref="J29:O29"/>
    <mergeCell ref="P29:U29"/>
    <mergeCell ref="V29:AA29"/>
    <mergeCell ref="AB29:AJ29"/>
    <mergeCell ref="B30:I30"/>
    <mergeCell ref="J30:O30"/>
    <mergeCell ref="P30:U30"/>
    <mergeCell ref="V30:AA30"/>
    <mergeCell ref="AB30:AJ30"/>
    <mergeCell ref="B31:I31"/>
    <mergeCell ref="J31:O31"/>
    <mergeCell ref="P31:U31"/>
    <mergeCell ref="V31:AA31"/>
    <mergeCell ref="AB31:AJ31"/>
    <mergeCell ref="B32:I32"/>
    <mergeCell ref="J32:O32"/>
    <mergeCell ref="P32:U32"/>
    <mergeCell ref="V32:AA32"/>
    <mergeCell ref="AB32:AJ32"/>
    <mergeCell ref="B33:I33"/>
    <mergeCell ref="J33:O33"/>
    <mergeCell ref="P33:U33"/>
    <mergeCell ref="V33:AA33"/>
    <mergeCell ref="AB33:AJ33"/>
  </mergeCells>
  <phoneticPr fontId="2"/>
  <dataValidations count="1">
    <dataValidation imeMode="off" allowBlank="1" showInputMessage="1" showErrorMessage="1" sqref="AB14:AJ33" xr:uid="{3FF6D607-EC04-49F8-B138-A706FCCAE0FD}"/>
  </dataValidations>
  <pageMargins left="0.7" right="0.7" top="0.75" bottom="0.75" header="0.3" footer="0.3"/>
  <pageSetup paperSize="9" scale="8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BAACB-7598-46C9-AF7F-812DE0E0DAF9}">
  <sheetPr>
    <tabColor rgb="FFFFFF00"/>
    <pageSetUpPr fitToPage="1"/>
  </sheetPr>
  <dimension ref="B1:U45"/>
  <sheetViews>
    <sheetView showGridLines="0" view="pageBreakPreview" zoomScale="70" zoomScaleNormal="100" zoomScaleSheetLayoutView="70" workbookViewId="0">
      <selection activeCell="X15" sqref="X15"/>
    </sheetView>
  </sheetViews>
  <sheetFormatPr defaultColWidth="9" defaultRowHeight="13.2"/>
  <cols>
    <col min="1" max="1" width="0.5" style="2" customWidth="1"/>
    <col min="2" max="3" width="8.3984375" style="2" customWidth="1"/>
    <col min="4" max="4" width="10.59765625" style="2" customWidth="1"/>
    <col min="5" max="5" width="1.59765625" style="2" customWidth="1"/>
    <col min="6" max="7" width="10.59765625" style="2" customWidth="1"/>
    <col min="8" max="8" width="1.59765625" style="2" customWidth="1"/>
    <col min="9" max="9" width="10.59765625" style="2" customWidth="1"/>
    <col min="10" max="10" width="12.8984375" style="2" bestFit="1" customWidth="1"/>
    <col min="11" max="11" width="9.19921875" style="2" customWidth="1"/>
    <col min="12" max="12" width="17.5" style="2" customWidth="1"/>
    <col min="13" max="13" width="6.796875" style="1" customWidth="1"/>
    <col min="14" max="14" width="15.59765625" style="2" customWidth="1"/>
    <col min="15" max="15" width="6.796875" style="1" customWidth="1"/>
    <col min="16" max="16" width="15.59765625" style="1" customWidth="1"/>
    <col min="17" max="17" width="6.796875" style="1" customWidth="1"/>
    <col min="18" max="18" width="0.3984375" style="2" customWidth="1"/>
    <col min="19" max="19" width="16.09765625" style="2" hidden="1" customWidth="1"/>
    <col min="20" max="21" width="0" style="2" hidden="1" customWidth="1"/>
    <col min="22" max="16384" width="9" style="2"/>
  </cols>
  <sheetData>
    <row r="1" spans="2:21" ht="3.75" customHeight="1"/>
    <row r="2" spans="2:21" ht="49.8" customHeight="1">
      <c r="B2" s="3" t="s">
        <v>42</v>
      </c>
      <c r="C2" s="3"/>
      <c r="D2" s="3"/>
      <c r="E2" s="3"/>
      <c r="F2" s="3"/>
      <c r="G2" s="3"/>
      <c r="H2" s="3"/>
      <c r="I2" s="3"/>
      <c r="J2" s="3"/>
      <c r="K2" s="3"/>
      <c r="L2" s="3"/>
      <c r="M2" s="3"/>
      <c r="N2" s="3"/>
      <c r="O2" s="3"/>
      <c r="P2" s="3"/>
      <c r="Q2" s="3"/>
    </row>
    <row r="3" spans="2:21" ht="50.1" customHeight="1">
      <c r="B3" s="187" t="s">
        <v>43</v>
      </c>
      <c r="C3" s="187"/>
      <c r="D3" s="187"/>
      <c r="E3" s="187"/>
      <c r="F3" s="187"/>
      <c r="G3" s="187"/>
      <c r="H3" s="187"/>
      <c r="I3" s="187"/>
      <c r="J3" s="187"/>
      <c r="K3" s="187"/>
      <c r="L3" s="187"/>
      <c r="M3" s="187"/>
      <c r="N3" s="187"/>
      <c r="O3" s="187"/>
      <c r="P3" s="187"/>
      <c r="Q3" s="187"/>
    </row>
    <row r="4" spans="2:21" ht="50.1" customHeight="1">
      <c r="B4" s="5"/>
      <c r="C4" s="5"/>
      <c r="D4" s="5"/>
      <c r="E4" s="5"/>
      <c r="F4" s="5"/>
      <c r="G4" s="5"/>
      <c r="H4" s="5"/>
      <c r="I4" s="5"/>
      <c r="J4" s="5"/>
      <c r="K4" s="5"/>
      <c r="L4" s="5"/>
      <c r="M4" s="6"/>
      <c r="N4" s="5"/>
      <c r="O4" s="6"/>
      <c r="P4" s="6"/>
      <c r="Q4" s="6"/>
    </row>
    <row r="5" spans="2:21" ht="50.1" customHeight="1">
      <c r="B5" s="23" t="s">
        <v>24</v>
      </c>
      <c r="C5" s="39">
        <v>7</v>
      </c>
      <c r="D5" s="39" t="s">
        <v>0</v>
      </c>
      <c r="E5" s="189">
        <v>4</v>
      </c>
      <c r="F5" s="189"/>
      <c r="G5" s="39" t="s">
        <v>15</v>
      </c>
      <c r="H5" s="23"/>
      <c r="I5" s="23"/>
      <c r="J5" s="23"/>
      <c r="K5" s="23"/>
      <c r="L5" s="23"/>
      <c r="M5" s="39"/>
      <c r="N5" s="23"/>
      <c r="O5" s="39"/>
      <c r="P5" s="39"/>
      <c r="Q5" s="39"/>
    </row>
    <row r="6" spans="2:21" ht="15" customHeight="1" thickBot="1">
      <c r="B6" s="23"/>
      <c r="C6" s="23"/>
      <c r="D6" s="23"/>
      <c r="E6" s="23"/>
      <c r="F6" s="23"/>
      <c r="G6" s="23"/>
      <c r="H6" s="23"/>
      <c r="I6" s="23"/>
      <c r="J6" s="23"/>
      <c r="K6" s="23"/>
      <c r="L6" s="23"/>
      <c r="M6" s="39"/>
      <c r="N6" s="23"/>
      <c r="O6" s="39"/>
      <c r="P6" s="39"/>
      <c r="Q6" s="24"/>
    </row>
    <row r="7" spans="2:21" ht="40.049999999999997" customHeight="1" thickBot="1">
      <c r="B7" s="190" t="s">
        <v>44</v>
      </c>
      <c r="C7" s="190"/>
      <c r="D7" s="190"/>
      <c r="E7" s="190" t="s">
        <v>92</v>
      </c>
      <c r="F7" s="190"/>
      <c r="G7" s="190"/>
      <c r="H7" s="190"/>
      <c r="I7" s="190"/>
      <c r="J7" s="190"/>
      <c r="K7" s="190" t="s">
        <v>45</v>
      </c>
      <c r="L7" s="190"/>
      <c r="M7" s="273" t="s">
        <v>75</v>
      </c>
      <c r="N7" s="274"/>
      <c r="O7" s="274"/>
      <c r="P7" s="274"/>
      <c r="Q7" s="275"/>
      <c r="S7" s="104"/>
    </row>
    <row r="8" spans="2:21" ht="40.049999999999997" customHeight="1" thickBot="1">
      <c r="B8" s="195" t="s">
        <v>21</v>
      </c>
      <c r="C8" s="196"/>
      <c r="D8" s="196"/>
      <c r="E8" s="197" t="s">
        <v>46</v>
      </c>
      <c r="F8" s="189"/>
      <c r="G8" s="198">
        <v>123456789</v>
      </c>
      <c r="H8" s="198"/>
      <c r="I8" s="198"/>
      <c r="J8" s="40" t="s">
        <v>47</v>
      </c>
      <c r="K8" s="195" t="s">
        <v>48</v>
      </c>
      <c r="L8" s="196"/>
      <c r="M8" s="195" t="s">
        <v>93</v>
      </c>
      <c r="N8" s="196"/>
      <c r="O8" s="196"/>
      <c r="P8" s="196"/>
      <c r="Q8" s="276"/>
      <c r="S8" s="104"/>
    </row>
    <row r="9" spans="2:21" ht="40.049999999999997" customHeight="1" thickBot="1">
      <c r="B9" s="190" t="s">
        <v>49</v>
      </c>
      <c r="C9" s="190"/>
      <c r="D9" s="195"/>
      <c r="E9" s="195">
        <v>10</v>
      </c>
      <c r="F9" s="196"/>
      <c r="G9" s="196"/>
      <c r="H9" s="196"/>
      <c r="I9" s="196"/>
      <c r="J9" s="26" t="s">
        <v>50</v>
      </c>
      <c r="K9" s="190" t="s">
        <v>51</v>
      </c>
      <c r="L9" s="190"/>
      <c r="M9" s="277">
        <v>0.1</v>
      </c>
      <c r="N9" s="278"/>
      <c r="O9" s="278"/>
      <c r="P9" s="278"/>
      <c r="Q9" s="279"/>
      <c r="R9" s="7"/>
      <c r="S9" s="104"/>
    </row>
    <row r="10" spans="2:21" ht="50.1" customHeight="1" thickBot="1">
      <c r="N10" s="8"/>
      <c r="O10" s="39"/>
      <c r="P10" s="8"/>
      <c r="Q10" s="39"/>
      <c r="S10" s="105"/>
    </row>
    <row r="11" spans="2:21" ht="30" customHeight="1" thickBot="1">
      <c r="B11" s="191" t="s">
        <v>25</v>
      </c>
      <c r="C11" s="191" t="s">
        <v>26</v>
      </c>
      <c r="D11" s="190" t="s">
        <v>52</v>
      </c>
      <c r="E11" s="190"/>
      <c r="F11" s="190"/>
      <c r="G11" s="190"/>
      <c r="H11" s="190"/>
      <c r="I11" s="190"/>
      <c r="J11" s="190"/>
      <c r="K11" s="190"/>
      <c r="L11" s="205" t="s">
        <v>53</v>
      </c>
      <c r="M11" s="206"/>
      <c r="N11" s="209" t="s">
        <v>54</v>
      </c>
      <c r="O11" s="191"/>
      <c r="P11" s="209" t="s">
        <v>31</v>
      </c>
      <c r="Q11" s="191"/>
      <c r="S11" s="272" t="s">
        <v>76</v>
      </c>
    </row>
    <row r="12" spans="2:21" ht="40.049999999999997" customHeight="1" thickBot="1">
      <c r="B12" s="191"/>
      <c r="C12" s="191"/>
      <c r="D12" s="190" t="s">
        <v>55</v>
      </c>
      <c r="E12" s="190"/>
      <c r="F12" s="190"/>
      <c r="G12" s="190" t="s">
        <v>56</v>
      </c>
      <c r="H12" s="190"/>
      <c r="I12" s="190"/>
      <c r="J12" s="190" t="s">
        <v>57</v>
      </c>
      <c r="K12" s="190"/>
      <c r="L12" s="207"/>
      <c r="M12" s="208"/>
      <c r="N12" s="191"/>
      <c r="O12" s="191"/>
      <c r="P12" s="191"/>
      <c r="Q12" s="191"/>
      <c r="S12" s="272"/>
    </row>
    <row r="13" spans="2:21" ht="34.950000000000003" customHeight="1" thickBot="1">
      <c r="B13" s="111">
        <v>1</v>
      </c>
      <c r="C13" s="106" t="str">
        <f>IF(B13="","",TEXT(DATE([1]利用者情報!$F$2,[1]利用者情報!$I$2,B13),"aaa"))</f>
        <v>火</v>
      </c>
      <c r="D13" s="267">
        <v>0.3125</v>
      </c>
      <c r="E13" s="268"/>
      <c r="F13" s="269"/>
      <c r="G13" s="267">
        <v>0.41666666666666669</v>
      </c>
      <c r="H13" s="268"/>
      <c r="I13" s="269"/>
      <c r="J13" s="270"/>
      <c r="K13" s="271"/>
      <c r="L13" s="20"/>
      <c r="M13" s="10" t="s">
        <v>33</v>
      </c>
      <c r="N13" s="20" t="str">
        <f>IF(L13="","",ROUNDDOWN(L13*$M$9,-1))</f>
        <v/>
      </c>
      <c r="O13" s="10" t="s">
        <v>33</v>
      </c>
      <c r="P13" s="107" t="str">
        <f>IFERROR(L13-N13,"")</f>
        <v/>
      </c>
      <c r="Q13" s="10" t="s">
        <v>33</v>
      </c>
      <c r="S13" s="108" t="str">
        <f>IF(AND(T13&lt;&gt;0,T13=U13),SUMIF($B$13:$B$42,"="&amp;B13,$J$13:$K$42),"")</f>
        <v/>
      </c>
      <c r="T13" s="2">
        <f>COUNTIF(B$13:B13,B13)</f>
        <v>1</v>
      </c>
      <c r="U13" s="2">
        <f>COUNTIF($B$13:$B$42,B13)</f>
        <v>2</v>
      </c>
    </row>
    <row r="14" spans="2:21" ht="34.950000000000003" customHeight="1" thickBot="1">
      <c r="B14" s="111">
        <v>1</v>
      </c>
      <c r="C14" s="106" t="str">
        <f>IF(B14="","",TEXT(DATE([1]利用者情報!$F$2,[1]利用者情報!$I$2,B14),"aaa"))</f>
        <v>火</v>
      </c>
      <c r="D14" s="267">
        <v>0.66666666666666663</v>
      </c>
      <c r="E14" s="268"/>
      <c r="F14" s="269"/>
      <c r="G14" s="267">
        <v>0.75</v>
      </c>
      <c r="H14" s="268"/>
      <c r="I14" s="269"/>
      <c r="J14" s="270">
        <f t="shared" ref="J14:J42" si="0">G14-D14</f>
        <v>8.333333333333337E-2</v>
      </c>
      <c r="K14" s="271"/>
      <c r="L14" s="20">
        <v>4000</v>
      </c>
      <c r="M14" s="10" t="s">
        <v>33</v>
      </c>
      <c r="N14" s="20">
        <f t="shared" ref="N14:N42" si="1">IF(L14="","",ROUNDDOWN(L14*$M$9,-1))</f>
        <v>400</v>
      </c>
      <c r="O14" s="10" t="s">
        <v>33</v>
      </c>
      <c r="P14" s="107">
        <f t="shared" ref="P14:P42" si="2">IFERROR(L14-N14,"")</f>
        <v>3600</v>
      </c>
      <c r="Q14" s="10" t="s">
        <v>33</v>
      </c>
      <c r="S14" s="108">
        <f t="shared" ref="S14:S42" si="3">IF(AND(T14&lt;&gt;0,T14=U14),SUMIF($B$13:$B$42,"="&amp;B14,$J$13:$K$42),"")</f>
        <v>8.333333333333337E-2</v>
      </c>
      <c r="T14" s="2">
        <f>COUNTIF(B$13:B14,B14)</f>
        <v>2</v>
      </c>
      <c r="U14" s="2">
        <f t="shared" ref="U14:U42" si="4">COUNTIF($B$13:$B$42,B14)</f>
        <v>2</v>
      </c>
    </row>
    <row r="15" spans="2:21" ht="34.799999999999997" customHeight="1" thickBot="1">
      <c r="B15" s="111">
        <v>3</v>
      </c>
      <c r="C15" s="106" t="str">
        <f>IF(B15="","",TEXT(DATE([1]利用者情報!$F$2,[1]利用者情報!$I$2,B15),"aaa"))</f>
        <v>木</v>
      </c>
      <c r="D15" s="267">
        <v>0.66666666666666663</v>
      </c>
      <c r="E15" s="268"/>
      <c r="F15" s="269"/>
      <c r="G15" s="267">
        <v>0.70833333333333337</v>
      </c>
      <c r="H15" s="268"/>
      <c r="I15" s="269"/>
      <c r="J15" s="270">
        <f t="shared" si="0"/>
        <v>4.1666666666666741E-2</v>
      </c>
      <c r="K15" s="271"/>
      <c r="L15" s="20">
        <v>2000</v>
      </c>
      <c r="M15" s="10" t="s">
        <v>33</v>
      </c>
      <c r="N15" s="20">
        <f t="shared" si="1"/>
        <v>200</v>
      </c>
      <c r="O15" s="10" t="s">
        <v>33</v>
      </c>
      <c r="P15" s="107">
        <f t="shared" si="2"/>
        <v>1800</v>
      </c>
      <c r="Q15" s="10" t="s">
        <v>33</v>
      </c>
      <c r="S15" s="108">
        <f t="shared" si="3"/>
        <v>4.1666666666666741E-2</v>
      </c>
      <c r="T15" s="2">
        <f>COUNTIF(B$13:B15,B15)</f>
        <v>1</v>
      </c>
      <c r="U15" s="2">
        <f t="shared" si="4"/>
        <v>1</v>
      </c>
    </row>
    <row r="16" spans="2:21" ht="34.950000000000003" customHeight="1" thickBot="1">
      <c r="B16" s="111">
        <v>10</v>
      </c>
      <c r="C16" s="106" t="str">
        <f>IF(B16="","",TEXT(DATE([1]利用者情報!$F$2,[1]利用者情報!$I$2,B16),"aaa"))</f>
        <v>木</v>
      </c>
      <c r="D16" s="267">
        <v>0.66666666666666663</v>
      </c>
      <c r="E16" s="268"/>
      <c r="F16" s="269"/>
      <c r="G16" s="267">
        <v>0.75</v>
      </c>
      <c r="H16" s="268"/>
      <c r="I16" s="269"/>
      <c r="J16" s="270">
        <f t="shared" si="0"/>
        <v>8.333333333333337E-2</v>
      </c>
      <c r="K16" s="271"/>
      <c r="L16" s="20">
        <v>3000</v>
      </c>
      <c r="M16" s="10" t="s">
        <v>33</v>
      </c>
      <c r="N16" s="20">
        <f t="shared" si="1"/>
        <v>300</v>
      </c>
      <c r="O16" s="10" t="s">
        <v>33</v>
      </c>
      <c r="P16" s="107">
        <f t="shared" si="2"/>
        <v>2700</v>
      </c>
      <c r="Q16" s="10" t="s">
        <v>33</v>
      </c>
      <c r="S16" s="108">
        <f t="shared" si="3"/>
        <v>8.333333333333337E-2</v>
      </c>
      <c r="T16" s="2">
        <f>COUNTIF(B$13:B16,B16)</f>
        <v>1</v>
      </c>
      <c r="U16" s="2">
        <f t="shared" si="4"/>
        <v>1</v>
      </c>
    </row>
    <row r="17" spans="2:21" ht="34.950000000000003" customHeight="1" thickBot="1">
      <c r="B17" s="111">
        <v>19</v>
      </c>
      <c r="C17" s="106" t="str">
        <f>IF(B17="","",TEXT(DATE([1]利用者情報!$F$2,[1]利用者情報!$I$2,B17),"aaa"))</f>
        <v>土</v>
      </c>
      <c r="D17" s="267">
        <v>0.375</v>
      </c>
      <c r="E17" s="268"/>
      <c r="F17" s="269"/>
      <c r="G17" s="267">
        <v>0.625</v>
      </c>
      <c r="H17" s="268"/>
      <c r="I17" s="269"/>
      <c r="J17" s="270">
        <f t="shared" si="0"/>
        <v>0.25</v>
      </c>
      <c r="K17" s="271"/>
      <c r="L17" s="20">
        <v>5000</v>
      </c>
      <c r="M17" s="10" t="s">
        <v>33</v>
      </c>
      <c r="N17" s="20">
        <f t="shared" si="1"/>
        <v>500</v>
      </c>
      <c r="O17" s="10" t="s">
        <v>33</v>
      </c>
      <c r="P17" s="107">
        <f t="shared" si="2"/>
        <v>4500</v>
      </c>
      <c r="Q17" s="10" t="s">
        <v>33</v>
      </c>
      <c r="S17" s="108">
        <f t="shared" si="3"/>
        <v>0.25</v>
      </c>
      <c r="T17" s="2">
        <f>COUNTIF(B$13:B17,B17)</f>
        <v>1</v>
      </c>
      <c r="U17" s="2">
        <f t="shared" si="4"/>
        <v>1</v>
      </c>
    </row>
    <row r="18" spans="2:21" ht="34.950000000000003" customHeight="1" thickBot="1">
      <c r="B18" s="111">
        <v>29</v>
      </c>
      <c r="C18" s="106" t="str">
        <f>IF(B18="","",TEXT(DATE([1]利用者情報!$F$2,[1]利用者情報!$I$2,B18),"aaa"))</f>
        <v>火</v>
      </c>
      <c r="D18" s="267">
        <v>0.35416666666666669</v>
      </c>
      <c r="E18" s="268"/>
      <c r="F18" s="269"/>
      <c r="G18" s="267">
        <v>0.375</v>
      </c>
      <c r="H18" s="268"/>
      <c r="I18" s="269"/>
      <c r="J18" s="270">
        <f t="shared" si="0"/>
        <v>2.0833333333333315E-2</v>
      </c>
      <c r="K18" s="271"/>
      <c r="L18" s="20"/>
      <c r="M18" s="10" t="s">
        <v>33</v>
      </c>
      <c r="N18" s="20" t="str">
        <f t="shared" si="1"/>
        <v/>
      </c>
      <c r="O18" s="10" t="s">
        <v>33</v>
      </c>
      <c r="P18" s="107" t="str">
        <f t="shared" si="2"/>
        <v/>
      </c>
      <c r="Q18" s="10" t="s">
        <v>33</v>
      </c>
      <c r="S18" s="108" t="str">
        <f t="shared" si="3"/>
        <v/>
      </c>
      <c r="T18" s="2">
        <f>COUNTIF(B$13:B18,B18)</f>
        <v>1</v>
      </c>
      <c r="U18" s="2">
        <f t="shared" si="4"/>
        <v>2</v>
      </c>
    </row>
    <row r="19" spans="2:21" ht="34.950000000000003" customHeight="1" thickBot="1">
      <c r="B19" s="111">
        <v>29</v>
      </c>
      <c r="C19" s="106" t="str">
        <f>IF(B19="","",TEXT(DATE([1]利用者情報!$F$2,[1]利用者情報!$I$2,B19),"aaa"))</f>
        <v>火</v>
      </c>
      <c r="D19" s="267">
        <v>0.625</v>
      </c>
      <c r="E19" s="268"/>
      <c r="F19" s="269"/>
      <c r="G19" s="267">
        <v>0.6875</v>
      </c>
      <c r="H19" s="268"/>
      <c r="I19" s="269"/>
      <c r="J19" s="270">
        <f t="shared" si="0"/>
        <v>6.25E-2</v>
      </c>
      <c r="K19" s="271"/>
      <c r="L19" s="20">
        <v>2000</v>
      </c>
      <c r="M19" s="10" t="s">
        <v>33</v>
      </c>
      <c r="N19" s="20">
        <f t="shared" si="1"/>
        <v>200</v>
      </c>
      <c r="O19" s="10" t="s">
        <v>33</v>
      </c>
      <c r="P19" s="107">
        <f t="shared" si="2"/>
        <v>1800</v>
      </c>
      <c r="Q19" s="10" t="s">
        <v>33</v>
      </c>
      <c r="S19" s="108">
        <f t="shared" si="3"/>
        <v>8.3333333333333315E-2</v>
      </c>
      <c r="T19" s="2">
        <f>COUNTIF(B$13:B19,B19)</f>
        <v>2</v>
      </c>
      <c r="U19" s="2">
        <f t="shared" si="4"/>
        <v>2</v>
      </c>
    </row>
    <row r="20" spans="2:21" ht="34.950000000000003" customHeight="1" thickBot="1">
      <c r="B20" s="111"/>
      <c r="C20" s="106" t="str">
        <f>IF(B20="","",TEXT(DATE([1]利用者情報!$F$2,[1]利用者情報!$I$2,B20),"aaa"))</f>
        <v/>
      </c>
      <c r="D20" s="267"/>
      <c r="E20" s="268"/>
      <c r="F20" s="269"/>
      <c r="G20" s="267"/>
      <c r="H20" s="268"/>
      <c r="I20" s="269"/>
      <c r="J20" s="270">
        <f t="shared" si="0"/>
        <v>0</v>
      </c>
      <c r="K20" s="271"/>
      <c r="L20" s="20"/>
      <c r="M20" s="10" t="s">
        <v>33</v>
      </c>
      <c r="N20" s="20" t="str">
        <f t="shared" si="1"/>
        <v/>
      </c>
      <c r="O20" s="10" t="s">
        <v>33</v>
      </c>
      <c r="P20" s="107" t="str">
        <f t="shared" si="2"/>
        <v/>
      </c>
      <c r="Q20" s="10" t="s">
        <v>33</v>
      </c>
      <c r="S20" s="108" t="str">
        <f t="shared" si="3"/>
        <v/>
      </c>
      <c r="T20" s="2">
        <f>COUNTIF(B$13:B20,B20)</f>
        <v>0</v>
      </c>
      <c r="U20" s="2">
        <f t="shared" si="4"/>
        <v>0</v>
      </c>
    </row>
    <row r="21" spans="2:21" ht="34.950000000000003" customHeight="1" thickBot="1">
      <c r="B21" s="111"/>
      <c r="C21" s="106" t="str">
        <f>IF(B21="","",TEXT(DATE([1]利用者情報!$F$2,[1]利用者情報!$I$2,B21),"aaa"))</f>
        <v/>
      </c>
      <c r="D21" s="267"/>
      <c r="E21" s="268"/>
      <c r="F21" s="269"/>
      <c r="G21" s="267"/>
      <c r="H21" s="268"/>
      <c r="I21" s="269"/>
      <c r="J21" s="270">
        <f t="shared" si="0"/>
        <v>0</v>
      </c>
      <c r="K21" s="271"/>
      <c r="L21" s="20"/>
      <c r="M21" s="10" t="s">
        <v>33</v>
      </c>
      <c r="N21" s="20" t="str">
        <f t="shared" si="1"/>
        <v/>
      </c>
      <c r="O21" s="10" t="s">
        <v>33</v>
      </c>
      <c r="P21" s="107" t="str">
        <f t="shared" si="2"/>
        <v/>
      </c>
      <c r="Q21" s="10" t="s">
        <v>33</v>
      </c>
      <c r="S21" s="108" t="str">
        <f t="shared" si="3"/>
        <v/>
      </c>
      <c r="T21" s="2">
        <f>COUNTIF(B$13:B21,B21)</f>
        <v>0</v>
      </c>
      <c r="U21" s="2">
        <f t="shared" si="4"/>
        <v>0</v>
      </c>
    </row>
    <row r="22" spans="2:21" ht="34.950000000000003" customHeight="1" thickBot="1">
      <c r="B22" s="111"/>
      <c r="C22" s="106" t="str">
        <f>IF(B22="","",TEXT(DATE([1]利用者情報!$F$2,[1]利用者情報!$I$2,B22),"aaa"))</f>
        <v/>
      </c>
      <c r="D22" s="267"/>
      <c r="E22" s="268"/>
      <c r="F22" s="269"/>
      <c r="G22" s="267"/>
      <c r="H22" s="268"/>
      <c r="I22" s="269"/>
      <c r="J22" s="270">
        <f t="shared" si="0"/>
        <v>0</v>
      </c>
      <c r="K22" s="271"/>
      <c r="L22" s="20"/>
      <c r="M22" s="10" t="s">
        <v>33</v>
      </c>
      <c r="N22" s="20" t="str">
        <f t="shared" si="1"/>
        <v/>
      </c>
      <c r="O22" s="10" t="s">
        <v>33</v>
      </c>
      <c r="P22" s="107" t="str">
        <f t="shared" si="2"/>
        <v/>
      </c>
      <c r="Q22" s="10" t="s">
        <v>33</v>
      </c>
      <c r="S22" s="108" t="str">
        <f t="shared" si="3"/>
        <v/>
      </c>
      <c r="T22" s="2">
        <f>COUNTIF(B$13:B22,B22)</f>
        <v>0</v>
      </c>
      <c r="U22" s="2">
        <f t="shared" si="4"/>
        <v>0</v>
      </c>
    </row>
    <row r="23" spans="2:21" ht="34.950000000000003" customHeight="1" thickBot="1">
      <c r="B23" s="111"/>
      <c r="C23" s="106" t="str">
        <f>IF(B23="","",TEXT(DATE([1]利用者情報!$F$2,[1]利用者情報!$I$2,B23),"aaa"))</f>
        <v/>
      </c>
      <c r="D23" s="267"/>
      <c r="E23" s="268"/>
      <c r="F23" s="269"/>
      <c r="G23" s="267"/>
      <c r="H23" s="268"/>
      <c r="I23" s="269"/>
      <c r="J23" s="270">
        <f t="shared" si="0"/>
        <v>0</v>
      </c>
      <c r="K23" s="271"/>
      <c r="L23" s="20"/>
      <c r="M23" s="10" t="s">
        <v>33</v>
      </c>
      <c r="N23" s="20" t="str">
        <f t="shared" si="1"/>
        <v/>
      </c>
      <c r="O23" s="10" t="s">
        <v>33</v>
      </c>
      <c r="P23" s="107" t="str">
        <f t="shared" si="2"/>
        <v/>
      </c>
      <c r="Q23" s="10" t="s">
        <v>33</v>
      </c>
      <c r="S23" s="108" t="str">
        <f t="shared" si="3"/>
        <v/>
      </c>
      <c r="T23" s="2">
        <f>COUNTIF(B$13:B23,B23)</f>
        <v>0</v>
      </c>
      <c r="U23" s="2">
        <f t="shared" si="4"/>
        <v>0</v>
      </c>
    </row>
    <row r="24" spans="2:21" ht="34.950000000000003" customHeight="1" thickBot="1">
      <c r="B24" s="111"/>
      <c r="C24" s="106" t="str">
        <f>IF(B24="","",TEXT(DATE([1]利用者情報!$F$2,[1]利用者情報!$I$2,B24),"aaa"))</f>
        <v/>
      </c>
      <c r="D24" s="267"/>
      <c r="E24" s="268"/>
      <c r="F24" s="269"/>
      <c r="G24" s="267"/>
      <c r="H24" s="268"/>
      <c r="I24" s="269"/>
      <c r="J24" s="270">
        <f t="shared" si="0"/>
        <v>0</v>
      </c>
      <c r="K24" s="271"/>
      <c r="L24" s="20"/>
      <c r="M24" s="10" t="s">
        <v>33</v>
      </c>
      <c r="N24" s="20" t="str">
        <f t="shared" si="1"/>
        <v/>
      </c>
      <c r="O24" s="10" t="s">
        <v>33</v>
      </c>
      <c r="P24" s="107" t="str">
        <f t="shared" si="2"/>
        <v/>
      </c>
      <c r="Q24" s="10" t="s">
        <v>33</v>
      </c>
      <c r="S24" s="108" t="str">
        <f t="shared" si="3"/>
        <v/>
      </c>
      <c r="T24" s="2">
        <f>COUNTIF(B$13:B24,B24)</f>
        <v>0</v>
      </c>
      <c r="U24" s="2">
        <f t="shared" si="4"/>
        <v>0</v>
      </c>
    </row>
    <row r="25" spans="2:21" ht="34.950000000000003" customHeight="1" thickBot="1">
      <c r="B25" s="111"/>
      <c r="C25" s="106" t="str">
        <f>IF(B25="","",TEXT(DATE([1]利用者情報!$F$2,[1]利用者情報!$I$2,B25),"aaa"))</f>
        <v/>
      </c>
      <c r="D25" s="267"/>
      <c r="E25" s="268"/>
      <c r="F25" s="269"/>
      <c r="G25" s="267"/>
      <c r="H25" s="268"/>
      <c r="I25" s="269"/>
      <c r="J25" s="270">
        <f t="shared" si="0"/>
        <v>0</v>
      </c>
      <c r="K25" s="271"/>
      <c r="L25" s="20"/>
      <c r="M25" s="10" t="s">
        <v>33</v>
      </c>
      <c r="N25" s="20" t="str">
        <f t="shared" si="1"/>
        <v/>
      </c>
      <c r="O25" s="10" t="s">
        <v>33</v>
      </c>
      <c r="P25" s="107" t="str">
        <f t="shared" si="2"/>
        <v/>
      </c>
      <c r="Q25" s="10" t="s">
        <v>33</v>
      </c>
      <c r="S25" s="108" t="str">
        <f t="shared" si="3"/>
        <v/>
      </c>
      <c r="T25" s="2">
        <f>COUNTIF(B$13:B25,B25)</f>
        <v>0</v>
      </c>
      <c r="U25" s="2">
        <f t="shared" si="4"/>
        <v>0</v>
      </c>
    </row>
    <row r="26" spans="2:21" ht="34.950000000000003" customHeight="1" thickBot="1">
      <c r="B26" s="111"/>
      <c r="C26" s="106" t="str">
        <f>IF(B26="","",TEXT(DATE([1]利用者情報!$F$2,[1]利用者情報!$I$2,B26),"aaa"))</f>
        <v/>
      </c>
      <c r="D26" s="267"/>
      <c r="E26" s="268"/>
      <c r="F26" s="269"/>
      <c r="G26" s="267"/>
      <c r="H26" s="268"/>
      <c r="I26" s="269"/>
      <c r="J26" s="270">
        <f t="shared" si="0"/>
        <v>0</v>
      </c>
      <c r="K26" s="271"/>
      <c r="L26" s="20"/>
      <c r="M26" s="10" t="s">
        <v>33</v>
      </c>
      <c r="N26" s="20" t="str">
        <f t="shared" si="1"/>
        <v/>
      </c>
      <c r="O26" s="10" t="s">
        <v>33</v>
      </c>
      <c r="P26" s="107" t="str">
        <f t="shared" si="2"/>
        <v/>
      </c>
      <c r="Q26" s="10" t="s">
        <v>33</v>
      </c>
      <c r="S26" s="108" t="str">
        <f t="shared" si="3"/>
        <v/>
      </c>
      <c r="T26" s="2">
        <f>COUNTIF(B$13:B26,B26)</f>
        <v>0</v>
      </c>
      <c r="U26" s="2">
        <f t="shared" si="4"/>
        <v>0</v>
      </c>
    </row>
    <row r="27" spans="2:21" ht="34.950000000000003" customHeight="1" thickBot="1">
      <c r="B27" s="111"/>
      <c r="C27" s="106" t="str">
        <f>IF(B27="","",TEXT(DATE([1]利用者情報!$F$2,[1]利用者情報!$I$2,B27),"aaa"))</f>
        <v/>
      </c>
      <c r="D27" s="267"/>
      <c r="E27" s="268"/>
      <c r="F27" s="269"/>
      <c r="G27" s="267"/>
      <c r="H27" s="268"/>
      <c r="I27" s="269"/>
      <c r="J27" s="270">
        <f t="shared" si="0"/>
        <v>0</v>
      </c>
      <c r="K27" s="271"/>
      <c r="L27" s="20"/>
      <c r="M27" s="10" t="s">
        <v>33</v>
      </c>
      <c r="N27" s="20" t="str">
        <f t="shared" si="1"/>
        <v/>
      </c>
      <c r="O27" s="10" t="s">
        <v>33</v>
      </c>
      <c r="P27" s="107" t="str">
        <f t="shared" si="2"/>
        <v/>
      </c>
      <c r="Q27" s="10" t="s">
        <v>33</v>
      </c>
      <c r="S27" s="108" t="str">
        <f t="shared" si="3"/>
        <v/>
      </c>
      <c r="T27" s="2">
        <f>COUNTIF(B$13:B27,B27)</f>
        <v>0</v>
      </c>
      <c r="U27" s="2">
        <f t="shared" si="4"/>
        <v>0</v>
      </c>
    </row>
    <row r="28" spans="2:21" ht="34.950000000000003" customHeight="1" thickBot="1">
      <c r="B28" s="111"/>
      <c r="C28" s="106" t="str">
        <f>IF(B28="","",TEXT(DATE([1]利用者情報!$F$2,[1]利用者情報!$I$2,B28),"aaa"))</f>
        <v/>
      </c>
      <c r="D28" s="267"/>
      <c r="E28" s="268"/>
      <c r="F28" s="269"/>
      <c r="G28" s="267"/>
      <c r="H28" s="268"/>
      <c r="I28" s="269"/>
      <c r="J28" s="270">
        <f t="shared" si="0"/>
        <v>0</v>
      </c>
      <c r="K28" s="271"/>
      <c r="L28" s="20"/>
      <c r="M28" s="10" t="s">
        <v>33</v>
      </c>
      <c r="N28" s="20" t="str">
        <f t="shared" si="1"/>
        <v/>
      </c>
      <c r="O28" s="10" t="s">
        <v>33</v>
      </c>
      <c r="P28" s="107" t="str">
        <f t="shared" si="2"/>
        <v/>
      </c>
      <c r="Q28" s="10" t="s">
        <v>33</v>
      </c>
      <c r="S28" s="108" t="str">
        <f t="shared" si="3"/>
        <v/>
      </c>
      <c r="T28" s="2">
        <f>COUNTIF(B$13:B28,B28)</f>
        <v>0</v>
      </c>
      <c r="U28" s="2">
        <f t="shared" si="4"/>
        <v>0</v>
      </c>
    </row>
    <row r="29" spans="2:21" ht="34.950000000000003" customHeight="1" thickBot="1">
      <c r="B29" s="111"/>
      <c r="C29" s="106" t="str">
        <f>IF(B29="","",TEXT(DATE([1]利用者情報!$F$2,[1]利用者情報!$I$2,B29),"aaa"))</f>
        <v/>
      </c>
      <c r="D29" s="267"/>
      <c r="E29" s="268"/>
      <c r="F29" s="269"/>
      <c r="G29" s="267"/>
      <c r="H29" s="268"/>
      <c r="I29" s="269"/>
      <c r="J29" s="270">
        <f t="shared" si="0"/>
        <v>0</v>
      </c>
      <c r="K29" s="271"/>
      <c r="L29" s="20"/>
      <c r="M29" s="10" t="s">
        <v>33</v>
      </c>
      <c r="N29" s="20" t="str">
        <f t="shared" si="1"/>
        <v/>
      </c>
      <c r="O29" s="10" t="s">
        <v>33</v>
      </c>
      <c r="P29" s="107" t="str">
        <f t="shared" si="2"/>
        <v/>
      </c>
      <c r="Q29" s="10" t="s">
        <v>33</v>
      </c>
      <c r="S29" s="108" t="str">
        <f t="shared" si="3"/>
        <v/>
      </c>
      <c r="T29" s="2">
        <f>COUNTIF(B$13:B29,B29)</f>
        <v>0</v>
      </c>
      <c r="U29" s="2">
        <f t="shared" si="4"/>
        <v>0</v>
      </c>
    </row>
    <row r="30" spans="2:21" ht="34.950000000000003" customHeight="1" thickBot="1">
      <c r="B30" s="111"/>
      <c r="C30" s="106" t="str">
        <f>IF(B30="","",TEXT(DATE([1]利用者情報!$F$2,[1]利用者情報!$I$2,B30),"aaa"))</f>
        <v/>
      </c>
      <c r="D30" s="267"/>
      <c r="E30" s="268"/>
      <c r="F30" s="269"/>
      <c r="G30" s="267"/>
      <c r="H30" s="268"/>
      <c r="I30" s="269"/>
      <c r="J30" s="270">
        <f t="shared" si="0"/>
        <v>0</v>
      </c>
      <c r="K30" s="271"/>
      <c r="L30" s="20"/>
      <c r="M30" s="10" t="s">
        <v>33</v>
      </c>
      <c r="N30" s="20" t="str">
        <f t="shared" si="1"/>
        <v/>
      </c>
      <c r="O30" s="10" t="s">
        <v>33</v>
      </c>
      <c r="P30" s="107" t="str">
        <f t="shared" si="2"/>
        <v/>
      </c>
      <c r="Q30" s="10" t="s">
        <v>33</v>
      </c>
      <c r="S30" s="108" t="str">
        <f t="shared" si="3"/>
        <v/>
      </c>
      <c r="T30" s="2">
        <f>COUNTIF(B$13:B30,B30)</f>
        <v>0</v>
      </c>
      <c r="U30" s="2">
        <f t="shared" si="4"/>
        <v>0</v>
      </c>
    </row>
    <row r="31" spans="2:21" ht="34.950000000000003" customHeight="1" thickBot="1">
      <c r="B31" s="111"/>
      <c r="C31" s="106" t="str">
        <f>IF(B31="","",TEXT(DATE([1]利用者情報!$F$2,[1]利用者情報!$I$2,B31),"aaa"))</f>
        <v/>
      </c>
      <c r="D31" s="267"/>
      <c r="E31" s="268"/>
      <c r="F31" s="269"/>
      <c r="G31" s="267"/>
      <c r="H31" s="268"/>
      <c r="I31" s="269"/>
      <c r="J31" s="270">
        <f t="shared" si="0"/>
        <v>0</v>
      </c>
      <c r="K31" s="271"/>
      <c r="L31" s="20"/>
      <c r="M31" s="10" t="s">
        <v>33</v>
      </c>
      <c r="N31" s="20" t="str">
        <f t="shared" si="1"/>
        <v/>
      </c>
      <c r="O31" s="10" t="s">
        <v>33</v>
      </c>
      <c r="P31" s="107" t="str">
        <f t="shared" si="2"/>
        <v/>
      </c>
      <c r="Q31" s="10" t="s">
        <v>33</v>
      </c>
      <c r="S31" s="108" t="str">
        <f t="shared" si="3"/>
        <v/>
      </c>
      <c r="T31" s="2">
        <f>COUNTIF(B$13:B31,B31)</f>
        <v>0</v>
      </c>
      <c r="U31" s="2">
        <f t="shared" si="4"/>
        <v>0</v>
      </c>
    </row>
    <row r="32" spans="2:21" ht="34.950000000000003" customHeight="1" thickBot="1">
      <c r="B32" s="111"/>
      <c r="C32" s="106" t="str">
        <f>IF(B32="","",TEXT(DATE([1]利用者情報!$F$2,[1]利用者情報!$I$2,B32),"aaa"))</f>
        <v/>
      </c>
      <c r="D32" s="267"/>
      <c r="E32" s="268"/>
      <c r="F32" s="269"/>
      <c r="G32" s="267"/>
      <c r="H32" s="268"/>
      <c r="I32" s="269"/>
      <c r="J32" s="270">
        <f t="shared" si="0"/>
        <v>0</v>
      </c>
      <c r="K32" s="271"/>
      <c r="L32" s="20"/>
      <c r="M32" s="10" t="s">
        <v>33</v>
      </c>
      <c r="N32" s="20" t="str">
        <f t="shared" si="1"/>
        <v/>
      </c>
      <c r="O32" s="10" t="s">
        <v>33</v>
      </c>
      <c r="P32" s="107" t="str">
        <f t="shared" si="2"/>
        <v/>
      </c>
      <c r="Q32" s="10" t="s">
        <v>33</v>
      </c>
      <c r="S32" s="108" t="str">
        <f t="shared" si="3"/>
        <v/>
      </c>
      <c r="T32" s="2">
        <f>COUNTIF(B$13:B32,B32)</f>
        <v>0</v>
      </c>
      <c r="U32" s="2">
        <f t="shared" si="4"/>
        <v>0</v>
      </c>
    </row>
    <row r="33" spans="2:21" ht="34.950000000000003" customHeight="1" thickBot="1">
      <c r="B33" s="111"/>
      <c r="C33" s="106" t="str">
        <f>IF(B33="","",TEXT(DATE([1]利用者情報!$F$2,[1]利用者情報!$I$2,B33),"aaa"))</f>
        <v/>
      </c>
      <c r="D33" s="267"/>
      <c r="E33" s="268"/>
      <c r="F33" s="269"/>
      <c r="G33" s="267"/>
      <c r="H33" s="268"/>
      <c r="I33" s="269"/>
      <c r="J33" s="270">
        <f t="shared" si="0"/>
        <v>0</v>
      </c>
      <c r="K33" s="271"/>
      <c r="L33" s="20"/>
      <c r="M33" s="10" t="s">
        <v>33</v>
      </c>
      <c r="N33" s="20" t="str">
        <f t="shared" si="1"/>
        <v/>
      </c>
      <c r="O33" s="10" t="s">
        <v>33</v>
      </c>
      <c r="P33" s="107" t="str">
        <f t="shared" si="2"/>
        <v/>
      </c>
      <c r="Q33" s="10" t="s">
        <v>33</v>
      </c>
      <c r="S33" s="108" t="str">
        <f t="shared" si="3"/>
        <v/>
      </c>
      <c r="T33" s="2">
        <f>COUNTIF(B$13:B33,B33)</f>
        <v>0</v>
      </c>
      <c r="U33" s="2">
        <f t="shared" si="4"/>
        <v>0</v>
      </c>
    </row>
    <row r="34" spans="2:21" ht="34.950000000000003" customHeight="1" thickBot="1">
      <c r="B34" s="111"/>
      <c r="C34" s="106" t="str">
        <f>IF(B34="","",TEXT(DATE([1]利用者情報!$F$2,[1]利用者情報!$I$2,B34),"aaa"))</f>
        <v/>
      </c>
      <c r="D34" s="267"/>
      <c r="E34" s="268"/>
      <c r="F34" s="269"/>
      <c r="G34" s="267"/>
      <c r="H34" s="268"/>
      <c r="I34" s="269"/>
      <c r="J34" s="270">
        <f t="shared" si="0"/>
        <v>0</v>
      </c>
      <c r="K34" s="271"/>
      <c r="L34" s="20"/>
      <c r="M34" s="10" t="s">
        <v>33</v>
      </c>
      <c r="N34" s="20" t="str">
        <f t="shared" si="1"/>
        <v/>
      </c>
      <c r="O34" s="10" t="s">
        <v>33</v>
      </c>
      <c r="P34" s="107" t="str">
        <f t="shared" si="2"/>
        <v/>
      </c>
      <c r="Q34" s="10" t="s">
        <v>33</v>
      </c>
      <c r="S34" s="108" t="str">
        <f t="shared" si="3"/>
        <v/>
      </c>
      <c r="T34" s="2">
        <f>COUNTIF(B$13:B34,B34)</f>
        <v>0</v>
      </c>
      <c r="U34" s="2">
        <f t="shared" si="4"/>
        <v>0</v>
      </c>
    </row>
    <row r="35" spans="2:21" ht="34.950000000000003" customHeight="1" thickBot="1">
      <c r="B35" s="111"/>
      <c r="C35" s="106" t="str">
        <f>IF(B35="","",TEXT(DATE([1]利用者情報!$F$2,[1]利用者情報!$I$2,B35),"aaa"))</f>
        <v/>
      </c>
      <c r="D35" s="267"/>
      <c r="E35" s="268"/>
      <c r="F35" s="269"/>
      <c r="G35" s="267"/>
      <c r="H35" s="268"/>
      <c r="I35" s="269"/>
      <c r="J35" s="270">
        <f t="shared" si="0"/>
        <v>0</v>
      </c>
      <c r="K35" s="271"/>
      <c r="L35" s="20"/>
      <c r="M35" s="10" t="s">
        <v>33</v>
      </c>
      <c r="N35" s="20" t="str">
        <f t="shared" si="1"/>
        <v/>
      </c>
      <c r="O35" s="10" t="s">
        <v>33</v>
      </c>
      <c r="P35" s="107" t="str">
        <f t="shared" si="2"/>
        <v/>
      </c>
      <c r="Q35" s="10" t="s">
        <v>33</v>
      </c>
      <c r="S35" s="108" t="str">
        <f t="shared" si="3"/>
        <v/>
      </c>
      <c r="T35" s="2">
        <f>COUNTIF(B$13:B35,B35)</f>
        <v>0</v>
      </c>
      <c r="U35" s="2">
        <f t="shared" si="4"/>
        <v>0</v>
      </c>
    </row>
    <row r="36" spans="2:21" ht="34.950000000000003" customHeight="1" thickBot="1">
      <c r="B36" s="111"/>
      <c r="C36" s="106" t="str">
        <f>IF(B36="","",TEXT(DATE([1]利用者情報!$F$2,[1]利用者情報!$I$2,B36),"aaa"))</f>
        <v/>
      </c>
      <c r="D36" s="267"/>
      <c r="E36" s="268"/>
      <c r="F36" s="269"/>
      <c r="G36" s="267"/>
      <c r="H36" s="268"/>
      <c r="I36" s="269"/>
      <c r="J36" s="270">
        <f t="shared" si="0"/>
        <v>0</v>
      </c>
      <c r="K36" s="271"/>
      <c r="L36" s="20"/>
      <c r="M36" s="10" t="s">
        <v>33</v>
      </c>
      <c r="N36" s="20" t="str">
        <f t="shared" si="1"/>
        <v/>
      </c>
      <c r="O36" s="10" t="s">
        <v>33</v>
      </c>
      <c r="P36" s="107" t="str">
        <f t="shared" si="2"/>
        <v/>
      </c>
      <c r="Q36" s="10" t="s">
        <v>33</v>
      </c>
      <c r="S36" s="108" t="str">
        <f t="shared" si="3"/>
        <v/>
      </c>
      <c r="T36" s="2">
        <f>COUNTIF(B$13:B36,B36)</f>
        <v>0</v>
      </c>
      <c r="U36" s="2">
        <f t="shared" si="4"/>
        <v>0</v>
      </c>
    </row>
    <row r="37" spans="2:21" ht="34.950000000000003" customHeight="1" thickBot="1">
      <c r="B37" s="111"/>
      <c r="C37" s="106" t="str">
        <f>IF(B37="","",TEXT(DATE([1]利用者情報!$F$2,[1]利用者情報!$I$2,B37),"aaa"))</f>
        <v/>
      </c>
      <c r="D37" s="267"/>
      <c r="E37" s="268"/>
      <c r="F37" s="269"/>
      <c r="G37" s="267"/>
      <c r="H37" s="268"/>
      <c r="I37" s="269"/>
      <c r="J37" s="270">
        <f t="shared" si="0"/>
        <v>0</v>
      </c>
      <c r="K37" s="271"/>
      <c r="L37" s="20"/>
      <c r="M37" s="10" t="s">
        <v>33</v>
      </c>
      <c r="N37" s="20" t="str">
        <f t="shared" si="1"/>
        <v/>
      </c>
      <c r="O37" s="10" t="s">
        <v>33</v>
      </c>
      <c r="P37" s="107" t="str">
        <f t="shared" si="2"/>
        <v/>
      </c>
      <c r="Q37" s="10" t="s">
        <v>33</v>
      </c>
      <c r="S37" s="108" t="str">
        <f t="shared" si="3"/>
        <v/>
      </c>
      <c r="T37" s="2">
        <f>COUNTIF(B$13:B37,B37)</f>
        <v>0</v>
      </c>
      <c r="U37" s="2">
        <f t="shared" si="4"/>
        <v>0</v>
      </c>
    </row>
    <row r="38" spans="2:21" ht="34.950000000000003" customHeight="1" thickBot="1">
      <c r="B38" s="111"/>
      <c r="C38" s="106" t="str">
        <f>IF(B38="","",TEXT(DATE([1]利用者情報!$F$2,[1]利用者情報!$I$2,B38),"aaa"))</f>
        <v/>
      </c>
      <c r="D38" s="267"/>
      <c r="E38" s="268"/>
      <c r="F38" s="269"/>
      <c r="G38" s="267"/>
      <c r="H38" s="268"/>
      <c r="I38" s="269"/>
      <c r="J38" s="270">
        <f t="shared" si="0"/>
        <v>0</v>
      </c>
      <c r="K38" s="271"/>
      <c r="L38" s="20"/>
      <c r="M38" s="10" t="s">
        <v>33</v>
      </c>
      <c r="N38" s="20" t="str">
        <f t="shared" si="1"/>
        <v/>
      </c>
      <c r="O38" s="10" t="s">
        <v>33</v>
      </c>
      <c r="P38" s="107" t="str">
        <f t="shared" si="2"/>
        <v/>
      </c>
      <c r="Q38" s="10" t="s">
        <v>33</v>
      </c>
      <c r="S38" s="108" t="str">
        <f t="shared" si="3"/>
        <v/>
      </c>
      <c r="T38" s="2">
        <f>COUNTIF(B$13:B38,B38)</f>
        <v>0</v>
      </c>
      <c r="U38" s="2">
        <f t="shared" si="4"/>
        <v>0</v>
      </c>
    </row>
    <row r="39" spans="2:21" ht="34.950000000000003" customHeight="1" thickBot="1">
      <c r="B39" s="111"/>
      <c r="C39" s="106" t="str">
        <f>IF(B39="","",TEXT(DATE([1]利用者情報!$F$2,[1]利用者情報!$I$2,B39),"aaa"))</f>
        <v/>
      </c>
      <c r="D39" s="267"/>
      <c r="E39" s="268"/>
      <c r="F39" s="269"/>
      <c r="G39" s="267"/>
      <c r="H39" s="268"/>
      <c r="I39" s="269"/>
      <c r="J39" s="270">
        <f t="shared" si="0"/>
        <v>0</v>
      </c>
      <c r="K39" s="271"/>
      <c r="L39" s="20"/>
      <c r="M39" s="10" t="s">
        <v>33</v>
      </c>
      <c r="N39" s="20" t="str">
        <f t="shared" si="1"/>
        <v/>
      </c>
      <c r="O39" s="10" t="s">
        <v>33</v>
      </c>
      <c r="P39" s="107" t="str">
        <f t="shared" si="2"/>
        <v/>
      </c>
      <c r="Q39" s="10" t="s">
        <v>33</v>
      </c>
      <c r="S39" s="108" t="str">
        <f t="shared" si="3"/>
        <v/>
      </c>
      <c r="T39" s="2">
        <f>COUNTIF(B$13:B39,B39)</f>
        <v>0</v>
      </c>
      <c r="U39" s="2">
        <f t="shared" si="4"/>
        <v>0</v>
      </c>
    </row>
    <row r="40" spans="2:21" ht="34.950000000000003" customHeight="1" thickBot="1">
      <c r="B40" s="111"/>
      <c r="C40" s="106" t="str">
        <f>IF(B40="","",TEXT(DATE([1]利用者情報!$F$2,[1]利用者情報!$I$2,B40),"aaa"))</f>
        <v/>
      </c>
      <c r="D40" s="267"/>
      <c r="E40" s="268"/>
      <c r="F40" s="269"/>
      <c r="G40" s="267"/>
      <c r="H40" s="268"/>
      <c r="I40" s="269"/>
      <c r="J40" s="270">
        <f t="shared" si="0"/>
        <v>0</v>
      </c>
      <c r="K40" s="271"/>
      <c r="L40" s="20"/>
      <c r="M40" s="10" t="s">
        <v>33</v>
      </c>
      <c r="N40" s="20" t="str">
        <f t="shared" si="1"/>
        <v/>
      </c>
      <c r="O40" s="10" t="s">
        <v>33</v>
      </c>
      <c r="P40" s="107" t="str">
        <f t="shared" si="2"/>
        <v/>
      </c>
      <c r="Q40" s="10" t="s">
        <v>33</v>
      </c>
      <c r="S40" s="108" t="str">
        <f t="shared" si="3"/>
        <v/>
      </c>
      <c r="T40" s="2">
        <f>COUNTIF(B$13:B40,B40)</f>
        <v>0</v>
      </c>
      <c r="U40" s="2">
        <f t="shared" si="4"/>
        <v>0</v>
      </c>
    </row>
    <row r="41" spans="2:21" ht="34.950000000000003" customHeight="1" thickBot="1">
      <c r="B41" s="111"/>
      <c r="C41" s="106" t="str">
        <f>IF(B41="","",TEXT(DATE([1]利用者情報!$F$2,[1]利用者情報!$I$2,B41),"aaa"))</f>
        <v/>
      </c>
      <c r="D41" s="267"/>
      <c r="E41" s="268"/>
      <c r="F41" s="269"/>
      <c r="G41" s="267"/>
      <c r="H41" s="268"/>
      <c r="I41" s="269"/>
      <c r="J41" s="270">
        <f t="shared" si="0"/>
        <v>0</v>
      </c>
      <c r="K41" s="271"/>
      <c r="L41" s="20"/>
      <c r="M41" s="10" t="s">
        <v>33</v>
      </c>
      <c r="N41" s="20" t="str">
        <f t="shared" si="1"/>
        <v/>
      </c>
      <c r="O41" s="10" t="s">
        <v>33</v>
      </c>
      <c r="P41" s="107" t="str">
        <f t="shared" si="2"/>
        <v/>
      </c>
      <c r="Q41" s="10" t="s">
        <v>33</v>
      </c>
      <c r="S41" s="108" t="str">
        <f t="shared" si="3"/>
        <v/>
      </c>
      <c r="T41" s="2">
        <f>COUNTIF(B$13:B41,B41)</f>
        <v>0</v>
      </c>
      <c r="U41" s="2">
        <f t="shared" si="4"/>
        <v>0</v>
      </c>
    </row>
    <row r="42" spans="2:21" ht="34.950000000000003" customHeight="1" thickBot="1">
      <c r="B42" s="111"/>
      <c r="C42" s="106" t="str">
        <f>IF(B42="","",TEXT(DATE([1]利用者情報!$F$2,[1]利用者情報!$I$2,B42),"aaa"))</f>
        <v/>
      </c>
      <c r="D42" s="267"/>
      <c r="E42" s="268"/>
      <c r="F42" s="269"/>
      <c r="G42" s="267"/>
      <c r="H42" s="268"/>
      <c r="I42" s="269"/>
      <c r="J42" s="270">
        <f t="shared" si="0"/>
        <v>0</v>
      </c>
      <c r="K42" s="271"/>
      <c r="L42" s="20"/>
      <c r="M42" s="10" t="s">
        <v>33</v>
      </c>
      <c r="N42" s="20" t="str">
        <f t="shared" si="1"/>
        <v/>
      </c>
      <c r="O42" s="10" t="s">
        <v>33</v>
      </c>
      <c r="P42" s="107" t="str">
        <f t="shared" si="2"/>
        <v/>
      </c>
      <c r="Q42" s="10" t="s">
        <v>33</v>
      </c>
      <c r="S42" s="108" t="str">
        <f t="shared" si="3"/>
        <v/>
      </c>
      <c r="T42" s="2">
        <f>COUNTIF(B$13:B42,B42)</f>
        <v>0</v>
      </c>
      <c r="U42" s="2">
        <f t="shared" si="4"/>
        <v>0</v>
      </c>
    </row>
    <row r="43" spans="2:21" ht="34.950000000000003" customHeight="1" thickBot="1">
      <c r="B43" s="39"/>
      <c r="C43" s="39"/>
      <c r="D43" s="11"/>
      <c r="E43" s="11"/>
      <c r="F43" s="11"/>
      <c r="G43" s="11"/>
      <c r="H43" s="11"/>
      <c r="I43" s="11"/>
      <c r="J43" s="215" t="s">
        <v>58</v>
      </c>
      <c r="K43" s="216"/>
      <c r="L43" s="217" t="s">
        <v>59</v>
      </c>
      <c r="M43" s="218"/>
      <c r="N43" s="217" t="s">
        <v>60</v>
      </c>
      <c r="O43" s="218"/>
      <c r="P43" s="217" t="s">
        <v>61</v>
      </c>
      <c r="Q43" s="218"/>
    </row>
    <row r="44" spans="2:21" ht="60" customHeight="1" thickBot="1">
      <c r="B44" s="12"/>
      <c r="C44" s="12"/>
      <c r="D44" s="12"/>
      <c r="E44" s="12"/>
      <c r="F44" s="12"/>
      <c r="G44" s="12"/>
      <c r="H44" s="12"/>
      <c r="I44" s="12"/>
      <c r="J44" s="109">
        <f>COUNTIF(T13:T42,1)</f>
        <v>5</v>
      </c>
      <c r="K44" s="10" t="s">
        <v>62</v>
      </c>
      <c r="L44" s="110">
        <f>IF(SUM(L13:L42)=0,"",SUM(L13:L42))</f>
        <v>16000</v>
      </c>
      <c r="M44" s="10" t="s">
        <v>33</v>
      </c>
      <c r="N44" s="20">
        <f>SUM(N13:N42)</f>
        <v>1600</v>
      </c>
      <c r="O44" s="10" t="s">
        <v>33</v>
      </c>
      <c r="P44" s="20">
        <f>IF(SUM(P13:P42)=0,"",SUM(P13:P42))</f>
        <v>14400</v>
      </c>
      <c r="Q44" s="10" t="s">
        <v>33</v>
      </c>
    </row>
    <row r="45" spans="2:21" ht="3" customHeight="1"/>
  </sheetData>
  <mergeCells count="119">
    <mergeCell ref="B3:Q3"/>
    <mergeCell ref="E5:F5"/>
    <mergeCell ref="B7:D7"/>
    <mergeCell ref="E7:J7"/>
    <mergeCell ref="K7:L7"/>
    <mergeCell ref="M7:Q7"/>
    <mergeCell ref="B11:B12"/>
    <mergeCell ref="C11:C12"/>
    <mergeCell ref="D11:K11"/>
    <mergeCell ref="L11:M12"/>
    <mergeCell ref="N11:O12"/>
    <mergeCell ref="P11:Q12"/>
    <mergeCell ref="B8:D8"/>
    <mergeCell ref="E8:F8"/>
    <mergeCell ref="G8:I8"/>
    <mergeCell ref="K8:L8"/>
    <mergeCell ref="M8:Q8"/>
    <mergeCell ref="B9:D9"/>
    <mergeCell ref="E9:I9"/>
    <mergeCell ref="K9:L9"/>
    <mergeCell ref="M9:Q9"/>
    <mergeCell ref="D14:F14"/>
    <mergeCell ref="G14:I14"/>
    <mergeCell ref="J14:K14"/>
    <mergeCell ref="D15:F15"/>
    <mergeCell ref="G15:I15"/>
    <mergeCell ref="J15:K15"/>
    <mergeCell ref="S11:S12"/>
    <mergeCell ref="D12:F12"/>
    <mergeCell ref="G12:I12"/>
    <mergeCell ref="J12:K12"/>
    <mergeCell ref="D13:F13"/>
    <mergeCell ref="G13:I13"/>
    <mergeCell ref="J13:K13"/>
    <mergeCell ref="D18:F18"/>
    <mergeCell ref="G18:I18"/>
    <mergeCell ref="J18:K18"/>
    <mergeCell ref="D19:F19"/>
    <mergeCell ref="G19:I19"/>
    <mergeCell ref="J19:K19"/>
    <mergeCell ref="D16:F16"/>
    <mergeCell ref="G16:I16"/>
    <mergeCell ref="J16:K16"/>
    <mergeCell ref="D17:F17"/>
    <mergeCell ref="G17:I17"/>
    <mergeCell ref="J17:K17"/>
    <mergeCell ref="D22:F22"/>
    <mergeCell ref="G22:I22"/>
    <mergeCell ref="J22:K22"/>
    <mergeCell ref="D23:F23"/>
    <mergeCell ref="G23:I23"/>
    <mergeCell ref="J23:K23"/>
    <mergeCell ref="D20:F20"/>
    <mergeCell ref="G20:I20"/>
    <mergeCell ref="J20:K20"/>
    <mergeCell ref="D21:F21"/>
    <mergeCell ref="G21:I21"/>
    <mergeCell ref="J21:K21"/>
    <mergeCell ref="D26:F26"/>
    <mergeCell ref="G26:I26"/>
    <mergeCell ref="J26:K26"/>
    <mergeCell ref="D27:F27"/>
    <mergeCell ref="G27:I27"/>
    <mergeCell ref="J27:K27"/>
    <mergeCell ref="D24:F24"/>
    <mergeCell ref="G24:I24"/>
    <mergeCell ref="J24:K24"/>
    <mergeCell ref="D25:F25"/>
    <mergeCell ref="G25:I25"/>
    <mergeCell ref="J25:K25"/>
    <mergeCell ref="D30:F30"/>
    <mergeCell ref="G30:I30"/>
    <mergeCell ref="J30:K30"/>
    <mergeCell ref="D31:F31"/>
    <mergeCell ref="G31:I31"/>
    <mergeCell ref="J31:K31"/>
    <mergeCell ref="D28:F28"/>
    <mergeCell ref="G28:I28"/>
    <mergeCell ref="J28:K28"/>
    <mergeCell ref="D29:F29"/>
    <mergeCell ref="G29:I29"/>
    <mergeCell ref="J29:K29"/>
    <mergeCell ref="D34:F34"/>
    <mergeCell ref="G34:I34"/>
    <mergeCell ref="J34:K34"/>
    <mergeCell ref="D35:F35"/>
    <mergeCell ref="G35:I35"/>
    <mergeCell ref="J35:K35"/>
    <mergeCell ref="D32:F32"/>
    <mergeCell ref="G32:I32"/>
    <mergeCell ref="J32:K32"/>
    <mergeCell ref="D33:F33"/>
    <mergeCell ref="G33:I33"/>
    <mergeCell ref="J33:K33"/>
    <mergeCell ref="D38:F38"/>
    <mergeCell ref="G38:I38"/>
    <mergeCell ref="J38:K38"/>
    <mergeCell ref="D39:F39"/>
    <mergeCell ref="G39:I39"/>
    <mergeCell ref="J39:K39"/>
    <mergeCell ref="D36:F36"/>
    <mergeCell ref="G36:I36"/>
    <mergeCell ref="J36:K36"/>
    <mergeCell ref="D37:F37"/>
    <mergeCell ref="G37:I37"/>
    <mergeCell ref="J37:K37"/>
    <mergeCell ref="P43:Q43"/>
    <mergeCell ref="D42:F42"/>
    <mergeCell ref="G42:I42"/>
    <mergeCell ref="J42:K42"/>
    <mergeCell ref="J43:K43"/>
    <mergeCell ref="L43:M43"/>
    <mergeCell ref="N43:O43"/>
    <mergeCell ref="D40:F40"/>
    <mergeCell ref="G40:I40"/>
    <mergeCell ref="J40:K40"/>
    <mergeCell ref="D41:F41"/>
    <mergeCell ref="G41:I41"/>
    <mergeCell ref="J41:K41"/>
  </mergeCells>
  <phoneticPr fontId="2"/>
  <pageMargins left="0.82677165354330717" right="0.35433070866141736" top="0.43307086614173229" bottom="0.39370078740157483" header="0.31496062992125984" footer="0.31496062992125984"/>
  <pageSetup paperSize="9" scale="47" orientation="portrait" r:id="rId1"/>
  <rowBreaks count="1" manualBreakCount="1">
    <brk id="44"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明細書</vt:lpstr>
      <vt:lpstr>実績記録表</vt:lpstr>
      <vt:lpstr>請求書 (例)</vt:lpstr>
      <vt:lpstr>明細書 (例)</vt:lpstr>
      <vt:lpstr>実績記録表（例）</vt:lpstr>
      <vt:lpstr>実績記録表!Print_Area</vt:lpstr>
      <vt:lpstr>'実績記録表（例）'!Print_Area</vt:lpstr>
      <vt:lpstr>請求書!Print_Area</vt:lpstr>
      <vt:lpstr>'請求書 (例)'!Print_Area</vt:lpstr>
      <vt:lpstr>明細書!Print_Area</vt:lpstr>
      <vt:lpstr>'明細書 (例)'!Print_Area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東海村</dc:creator>
  <cp:lastPrinted>2025-02-21T00:49:15Z</cp:lastPrinted>
  <dcterms:created xsi:type="dcterms:W3CDTF">2024-11-01T02:35:18Z</dcterms:created>
  <dcterms:modified xsi:type="dcterms:W3CDTF">2025-02-25T07:03:57Z</dcterms:modified>
</cp:coreProperties>
</file>