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X:\財政経営\公営企業関係\R02\030129〆【茨城県市町村課】公営企業に係る経営比較分析表（令和元年度決算）の分析等について\県提出\"/>
    </mc:Choice>
  </mc:AlternateContent>
  <xr:revisionPtr revIDLastSave="0" documentId="13_ncr:1_{ECE6EB71-CA72-4DE5-ACAE-4EFA7572406F}" xr6:coauthVersionLast="36" xr6:coauthVersionMax="36" xr10:uidLastSave="{00000000-0000-0000-0000-000000000000}"/>
  <workbookProtection workbookAlgorithmName="SHA-512" workbookHashValue="0CE4pQMUZd0HFDYjXEE023wWGoI+uZYIAYgbrmtQIpk/Q06kRaeGVFTgFNssX5D7LSdJRlR2vZe3hZ/I+Iruaw==" workbookSaltValue="IdSY5+8ye2/1h1+Gkze6y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BB10" i="4"/>
  <c r="AT10" i="4"/>
  <c r="AD10" i="4"/>
  <c r="P10" i="4"/>
  <c r="I10" i="4"/>
  <c r="BB8" i="4"/>
  <c r="AT8" i="4"/>
  <c r="AD8" i="4"/>
  <c r="W8" i="4"/>
  <c r="P8" i="4"/>
  <c r="I8" i="4"/>
  <c r="B6" i="4"/>
</calcChain>
</file>

<file path=xl/sharedStrings.xml><?xml version="1.0" encoding="utf-8"?>
<sst xmlns="http://schemas.openxmlformats.org/spreadsheetml/2006/main" count="320" uniqueCount="115">
  <si>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</si>
  <si>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</si>
  <si>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</si>
  <si>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</si>
  <si>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</si>
  <si>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</si>
  <si>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</si>
  <si>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</si>
  <si>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</si>
  <si>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</si>
  <si>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</si>
  <si>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</si>
  <si>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</si>
  <si>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</si>
  <si>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</si>
  <si>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</si>
  <si>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</si>
  <si>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</si>
  <si>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</si>
  <si>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</si>
  <si>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</si>
  <si>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</si>
  <si>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</si>
  <si>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</si>
  <si>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</si>
  <si>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</si>
  <si>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</si>
  <si>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</si>
  <si>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</si>
  <si>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</si>
  <si>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</si>
  <si>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</si>
  <si>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</si>
  <si>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</si>
  <si>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</si>
  <si>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</si>
  <si>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</si>
  <si>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</si>
  <si>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</si>
  <si>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</si>
  <si>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</si>
  <si>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</si>
  <si>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</si>
  <si>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</si>
  <si>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</si>
  <si>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</si>
  <si>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</si>
  <si>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</si>
  <si>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</si>
  <si>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</si>
  <si>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</si>
  <si>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</si>
  <si>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</si>
  <si>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</si>
  <si>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</si>
  <si>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</si>
  <si>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</si>
  <si>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</si>
  <si>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</si>
  <si>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</si>
  <si>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</si>
  <si>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</si>
  <si>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</si>
  <si>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</si>
  <si>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</si>
  <si>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</si>
  <si>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</si>
  <si>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</si>
  <si>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</si>
  <si>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</si>
  <si>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</si>
  <si>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</si>
  <si>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</si>
  <si>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</si>
  <si>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</si>
  <si>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</si>
  <si>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</si>
  <si>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</si>
  <si>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</si>
  <si>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</si>
  <si>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</si>
  <si>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</si>
  <si>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</si>
  <si>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</si>
  <si>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</si>
  <si>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</si>
  <si>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</si>
  <si>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</si>
  <si>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</si>
  <si>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</si>
  <si>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</si>
  <si>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</si>
  <si>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</si>
  <si>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</si>
  <si>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</si>
  <si>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</si>
  <si>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</si>
  <si>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</si>
  <si>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</si>
  <si>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</si>
  <si>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</si>
  <si>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</si>
  <si>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</si>
  <si>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</si>
  <si>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</si>
  <si>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</si>
  <si>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</si>
  <si>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</si>
  <si>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</si>
  <si>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</si>
  <si>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</si>
  <si>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</si>
  <si>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法定耐用年数を超えた管渠は現在ありませんが，今後はストックマネジメント計画に基づき，老朽化した管渠の長寿命化を図っていく予定です。</t>
    <rPh sb="0" eb="2">
      <t>ホウテイ</t>
    </rPh>
    <rPh sb="2" eb="4">
      <t>タイヨウ</t>
    </rPh>
    <rPh sb="4" eb="6">
      <t>ネンスウ</t>
    </rPh>
    <rPh sb="7" eb="8">
      <t>コ</t>
    </rPh>
    <rPh sb="10" eb="12">
      <t>カンキョ</t>
    </rPh>
    <rPh sb="13" eb="15">
      <t>ゲンザイ</t>
    </rPh>
    <rPh sb="22" eb="24">
      <t>コンゴ</t>
    </rPh>
    <rPh sb="35" eb="37">
      <t>ケイカク</t>
    </rPh>
    <rPh sb="38" eb="39">
      <t>モト</t>
    </rPh>
    <rPh sb="42" eb="45">
      <t>ロウキュウカ</t>
    </rPh>
    <rPh sb="47" eb="49">
      <t>カンキョ</t>
    </rPh>
    <rPh sb="50" eb="54">
      <t>チョウジュミョウカ</t>
    </rPh>
    <rPh sb="55" eb="56">
      <t>ハカ</t>
    </rPh>
    <rPh sb="60" eb="62">
      <t>ヨテイ</t>
    </rPh>
    <phoneticPr fontId="4"/>
  </si>
  <si>
    <t xml:space="preserve">①収益的収支比率は101.57%であり，使用料収入や一般会計からの基準内繰入金により維持管理費や支払利息等の費用を賄えていますが，適正な使用料水準については今後も検討してまいります。
⑤経費回収率は，類似団体に比べて良好ではありますが，接続推進による収益向上や経費の削減を図っていく必要があります。
⑥汚水処理原価は，類似団体に比べて安い水準ですが，維持管理費等の経費削減を図っていく必要があります。
⑧水洗化率は，全国平均に比べて良好ではありますが，使用料収入の確保の観点からさらなる接続率向上に取り組む必要があります。
</t>
    <rPh sb="20" eb="23">
      <t>シヨウリョウ</t>
    </rPh>
    <rPh sb="23" eb="25">
      <t>シュウニュウ</t>
    </rPh>
    <rPh sb="26" eb="28">
      <t>イッパン</t>
    </rPh>
    <rPh sb="28" eb="30">
      <t>カイケイ</t>
    </rPh>
    <rPh sb="33" eb="36">
      <t>キジュンナイ</t>
    </rPh>
    <rPh sb="36" eb="38">
      <t>クリイレ</t>
    </rPh>
    <rPh sb="38" eb="39">
      <t>キン</t>
    </rPh>
    <rPh sb="42" eb="44">
      <t>イジ</t>
    </rPh>
    <rPh sb="44" eb="47">
      <t>カンリヒ</t>
    </rPh>
    <rPh sb="48" eb="50">
      <t>シハライ</t>
    </rPh>
    <rPh sb="50" eb="52">
      <t>リソク</t>
    </rPh>
    <rPh sb="52" eb="53">
      <t>トウ</t>
    </rPh>
    <rPh sb="54" eb="56">
      <t>ヒヨウ</t>
    </rPh>
    <rPh sb="57" eb="58">
      <t>マカナ</t>
    </rPh>
    <rPh sb="65" eb="67">
      <t>テキセイ</t>
    </rPh>
    <rPh sb="68" eb="71">
      <t>シヨウリョウ</t>
    </rPh>
    <rPh sb="71" eb="73">
      <t>スイジュン</t>
    </rPh>
    <rPh sb="78" eb="80">
      <t>コンゴ</t>
    </rPh>
    <rPh sb="81" eb="83">
      <t>ケントウ</t>
    </rPh>
    <rPh sb="100" eb="102">
      <t>ルイジ</t>
    </rPh>
    <rPh sb="102" eb="104">
      <t>ダンタイ</t>
    </rPh>
    <rPh sb="118" eb="120">
      <t>セツゾク</t>
    </rPh>
    <rPh sb="120" eb="122">
      <t>スイシン</t>
    </rPh>
    <rPh sb="125" eb="127">
      <t>シュウエキ</t>
    </rPh>
    <rPh sb="127" eb="129">
      <t>コウジョウ</t>
    </rPh>
    <rPh sb="130" eb="132">
      <t>ケイヒ</t>
    </rPh>
    <rPh sb="159" eb="161">
      <t>ルイジ</t>
    </rPh>
    <rPh sb="161" eb="163">
      <t>ダンタイ</t>
    </rPh>
    <rPh sb="180" eb="181">
      <t>トウ</t>
    </rPh>
    <rPh sb="182" eb="184">
      <t>ケイヒ</t>
    </rPh>
    <rPh sb="226" eb="229">
      <t>シヨウリョウ</t>
    </rPh>
    <rPh sb="229" eb="231">
      <t>シュウニュウ</t>
    </rPh>
    <rPh sb="232" eb="234">
      <t>カクホ</t>
    </rPh>
    <rPh sb="235" eb="237">
      <t>カンテン</t>
    </rPh>
    <phoneticPr fontId="4"/>
  </si>
  <si>
    <t>経営基盤の強化や財政マネジメント向上をより的確に行うため，令和元年度より地方公営企業法の財務規定を適用する公営企業となりました。
今後は，将来の改築及び維持管理に係る費用を的確に把握するとともに，負担区分の明確化や資産の把握など，事業の安定的な継続を実現する企業経営を構築してまいります。</t>
    <rPh sb="29" eb="31">
      <t>レイワ</t>
    </rPh>
    <rPh sb="31" eb="32">
      <t>モト</t>
    </rPh>
    <rPh sb="32" eb="34">
      <t>ネンド</t>
    </rPh>
    <rPh sb="65" eb="6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</si>
</sst>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D35-4FE2-BBB1-D41054E115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3D35-4FE2-BBB1-D41054E115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12-434E-88F7-F61170E8EB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0412-434E-88F7-F61170E8EB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98.64</c:v>
                </c:pt>
              </c:numCache>
            </c:numRef>
          </c:val>
          <c:extLst>
            <c:ext xmlns:c16="http://schemas.microsoft.com/office/drawing/2014/chart" uri="{C3380CC4-5D6E-409C-BE32-E72D297353CC}">
              <c16:uniqueId val="{00000000-D1DE-4145-BED5-98224577D0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90.42</c:v>
                </c:pt>
              </c:numCache>
            </c:numRef>
          </c:val>
          <c:smooth val="0"/>
          <c:extLst>
            <c:ext xmlns:c16="http://schemas.microsoft.com/office/drawing/2014/chart" uri="{C3380CC4-5D6E-409C-BE32-E72D297353CC}">
              <c16:uniqueId val="{00000001-D1DE-4145-BED5-98224577D0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101.57</c:v>
                </c:pt>
              </c:numCache>
            </c:numRef>
          </c:val>
          <c:extLst>
            <c:ext xmlns:c16="http://schemas.microsoft.com/office/drawing/2014/chart" uri="{C3380CC4-5D6E-409C-BE32-E72D297353CC}">
              <c16:uniqueId val="{00000000-8D14-4622-B5BD-7C3E7FC5F9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106.81</c:v>
                </c:pt>
              </c:numCache>
            </c:numRef>
          </c:val>
          <c:smooth val="0"/>
          <c:extLst>
            <c:ext xmlns:c16="http://schemas.microsoft.com/office/drawing/2014/chart" uri="{C3380CC4-5D6E-409C-BE32-E72D297353CC}">
              <c16:uniqueId val="{00000001-8D14-4622-B5BD-7C3E7FC5F9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3.49</c:v>
                </c:pt>
              </c:numCache>
            </c:numRef>
          </c:val>
          <c:extLst>
            <c:ext xmlns:c16="http://schemas.microsoft.com/office/drawing/2014/chart" uri="{C3380CC4-5D6E-409C-BE32-E72D297353CC}">
              <c16:uniqueId val="{00000000-8B59-448B-BF07-C353F68C81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29.23</c:v>
                </c:pt>
              </c:numCache>
            </c:numRef>
          </c:val>
          <c:smooth val="0"/>
          <c:extLst>
            <c:ext xmlns:c16="http://schemas.microsoft.com/office/drawing/2014/chart" uri="{C3380CC4-5D6E-409C-BE32-E72D297353CC}">
              <c16:uniqueId val="{00000001-8B59-448B-BF07-C353F68C81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04-43CF-BF76-8BEEA5EDE2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1.37</c:v>
                </c:pt>
              </c:numCache>
            </c:numRef>
          </c:val>
          <c:smooth val="0"/>
          <c:extLst>
            <c:ext xmlns:c16="http://schemas.microsoft.com/office/drawing/2014/chart" uri="{C3380CC4-5D6E-409C-BE32-E72D297353CC}">
              <c16:uniqueId val="{00000001-5804-43CF-BF76-8BEEA5EDE2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BA-4B8F-A3B7-318B2C6700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34.4</c:v>
                </c:pt>
              </c:numCache>
            </c:numRef>
          </c:val>
          <c:smooth val="0"/>
          <c:extLst>
            <c:ext xmlns:c16="http://schemas.microsoft.com/office/drawing/2014/chart" uri="{C3380CC4-5D6E-409C-BE32-E72D297353CC}">
              <c16:uniqueId val="{00000001-DCBA-4B8F-A3B7-318B2C6700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113.45</c:v>
                </c:pt>
              </c:numCache>
            </c:numRef>
          </c:val>
          <c:extLst>
            <c:ext xmlns:c16="http://schemas.microsoft.com/office/drawing/2014/chart" uri="{C3380CC4-5D6E-409C-BE32-E72D297353CC}">
              <c16:uniqueId val="{00000000-0EB3-400E-83E9-032878CFD4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68.17</c:v>
                </c:pt>
              </c:numCache>
            </c:numRef>
          </c:val>
          <c:smooth val="0"/>
          <c:extLst>
            <c:ext xmlns:c16="http://schemas.microsoft.com/office/drawing/2014/chart" uri="{C3380CC4-5D6E-409C-BE32-E72D297353CC}">
              <c16:uniqueId val="{00000001-0EB3-400E-83E9-032878CFD4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405.18</c:v>
                </c:pt>
              </c:numCache>
            </c:numRef>
          </c:val>
          <c:extLst>
            <c:ext xmlns:c16="http://schemas.microsoft.com/office/drawing/2014/chart" uri="{C3380CC4-5D6E-409C-BE32-E72D297353CC}">
              <c16:uniqueId val="{00000000-470D-48C6-9EF9-2E1062C96E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789.44</c:v>
                </c:pt>
              </c:numCache>
            </c:numRef>
          </c:val>
          <c:smooth val="0"/>
          <c:extLst>
            <c:ext xmlns:c16="http://schemas.microsoft.com/office/drawing/2014/chart" uri="{C3380CC4-5D6E-409C-BE32-E72D297353CC}">
              <c16:uniqueId val="{00000001-470D-48C6-9EF9-2E1062C96E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90.7</c:v>
                </c:pt>
              </c:numCache>
            </c:numRef>
          </c:val>
          <c:extLst>
            <c:ext xmlns:c16="http://schemas.microsoft.com/office/drawing/2014/chart" uri="{C3380CC4-5D6E-409C-BE32-E72D297353CC}">
              <c16:uniqueId val="{00000000-F082-4E94-B916-351D9954D8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87.29</c:v>
                </c:pt>
              </c:numCache>
            </c:numRef>
          </c:val>
          <c:smooth val="0"/>
          <c:extLst>
            <c:ext xmlns:c16="http://schemas.microsoft.com/office/drawing/2014/chart" uri="{C3380CC4-5D6E-409C-BE32-E72D297353CC}">
              <c16:uniqueId val="{00000001-F082-4E94-B916-351D9954D8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D670-499C-AE29-2F9E390E87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176.67</c:v>
                </c:pt>
              </c:numCache>
            </c:numRef>
          </c:val>
          <c:smooth val="0"/>
          <c:extLst>
            <c:ext xmlns:c16="http://schemas.microsoft.com/office/drawing/2014/chart" uri="{C3380CC4-5D6E-409C-BE32-E72D297353CC}">
              <c16:uniqueId val="{00000001-D670-499C-AE29-2F9E390E87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茨城県　東海村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38379</v>
      </c>
      <c r="AM8" s="75"/>
      <c r="AN8" s="75"/>
      <c r="AO8" s="75"/>
      <c r="AP8" s="75"/>
      <c r="AQ8" s="75"/>
      <c r="AR8" s="75"/>
      <c r="AS8" s="75"/>
      <c r="AT8" s="74">
        <f>データ!T6</f>
        <v>38</v>
      </c>
      <c r="AU8" s="74"/>
      <c r="AV8" s="74"/>
      <c r="AW8" s="74"/>
      <c r="AX8" s="74"/>
      <c r="AY8" s="74"/>
      <c r="AZ8" s="74"/>
      <c r="BA8" s="74"/>
      <c r="BB8" s="74">
        <f>データ!U6</f>
        <v>1009.97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75.98</v>
      </c>
      <c r="J10" s="74"/>
      <c r="K10" s="74"/>
      <c r="L10" s="74"/>
      <c r="M10" s="74"/>
      <c r="N10" s="74"/>
      <c r="O10" s="74"/>
      <c r="P10" s="74">
        <f>データ!P6</f>
        <v>61.34</v>
      </c>
      <c r="Q10" s="74"/>
      <c r="R10" s="74"/>
      <c r="S10" s="74"/>
      <c r="T10" s="74"/>
      <c r="U10" s="74"/>
      <c r="V10" s="74"/>
      <c r="W10" s="74">
        <f>データ!Q6</f>
        <v>84.17</v>
      </c>
      <c r="X10" s="74"/>
      <c r="Y10" s="74"/>
      <c r="Z10" s="74"/>
      <c r="AA10" s="74"/>
      <c r="AB10" s="74"/>
      <c r="AC10" s="74"/>
      <c r="AD10" s="75">
        <f>データ!R6</f>
        <v>2640</v>
      </c>
      <c r="AE10" s="75"/>
      <c r="AF10" s="75"/>
      <c r="AG10" s="75"/>
      <c r="AH10" s="75"/>
      <c r="AI10" s="75"/>
      <c r="AJ10" s="75"/>
      <c r="AK10" s="2"/>
      <c r="AL10" s="75">
        <f>データ!V6</f>
        <v>23542</v>
      </c>
      <c r="AM10" s="75"/>
      <c r="AN10" s="75"/>
      <c r="AO10" s="75"/>
      <c r="AP10" s="75"/>
      <c r="AQ10" s="75"/>
      <c r="AR10" s="75"/>
      <c r="AS10" s="75"/>
      <c r="AT10" s="74">
        <f>データ!W6</f>
        <v>7.67</v>
      </c>
      <c r="AU10" s="74"/>
      <c r="AV10" s="74"/>
      <c r="AW10" s="74"/>
      <c r="AX10" s="74"/>
      <c r="AY10" s="74"/>
      <c r="AZ10" s="74"/>
      <c r="BA10" s="74"/>
      <c r="BB10" s="74">
        <f>データ!X6</f>
        <v>3069.36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zBp5tzij6QH5rx3h5hUFJwa5v4qZ8vE0pn6rHzv8NahF4DUl2YIh2g50ps4AeVS2HXYUOEbV+YWgaGsQkDK/gw==" saltValue="5oqSAgnPXhRUZi85QlJb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83411</v>
      </c>
      <c r="D6" s="33">
        <f t="shared" si="3"/>
        <v>46</v>
      </c>
      <c r="E6" s="33">
        <f t="shared" si="3"/>
        <v>17</v>
      </c>
      <c r="F6" s="33">
        <f t="shared" si="3"/>
        <v>1</v>
      </c>
      <c r="G6" s="33">
        <f t="shared" si="3"/>
        <v>0</v>
      </c>
      <c r="H6" s="33" t="str">
        <f t="shared" si="3"/>
        <v>茨城県　東海村</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75.98</v>
      </c>
      <c r="P6" s="34">
        <f t="shared" si="3"/>
        <v>61.34</v>
      </c>
      <c r="Q6" s="34">
        <f t="shared" si="3"/>
        <v>84.17</v>
      </c>
      <c r="R6" s="34">
        <f t="shared" si="3"/>
        <v>2640</v>
      </c>
      <c r="S6" s="34">
        <f t="shared" si="3"/>
        <v>38379</v>
      </c>
      <c r="T6" s="34">
        <f t="shared" si="3"/>
        <v>38</v>
      </c>
      <c r="U6" s="34">
        <f t="shared" si="3"/>
        <v>1009.97</v>
      </c>
      <c r="V6" s="34">
        <f t="shared" si="3"/>
        <v>23542</v>
      </c>
      <c r="W6" s="34">
        <f t="shared" si="3"/>
        <v>7.67</v>
      </c>
      <c r="X6" s="34">
        <f t="shared" si="3"/>
        <v>3069.36</v>
      </c>
      <c r="Y6" s="35" t="str">
        <f>IF(Y7="",NA(),Y7)</f>
        <v>-</v>
      </c>
      <c r="Z6" s="35" t="str">
        <f t="shared" ref="Z6:AH6" si="4">IF(Z7="",NA(),Z7)</f>
        <v>-</v>
      </c>
      <c r="AA6" s="35" t="str">
        <f t="shared" si="4"/>
        <v>-</v>
      </c>
      <c r="AB6" s="35" t="str">
        <f t="shared" si="4"/>
        <v>-</v>
      </c>
      <c r="AC6" s="35">
        <f t="shared" si="4"/>
        <v>101.57</v>
      </c>
      <c r="AD6" s="35" t="str">
        <f t="shared" si="4"/>
        <v>-</v>
      </c>
      <c r="AE6" s="35" t="str">
        <f t="shared" si="4"/>
        <v>-</v>
      </c>
      <c r="AF6" s="35" t="str">
        <f t="shared" si="4"/>
        <v>-</v>
      </c>
      <c r="AG6" s="35" t="str">
        <f t="shared" si="4"/>
        <v>-</v>
      </c>
      <c r="AH6" s="35">
        <f t="shared" si="4"/>
        <v>106.81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34.4</v>
      </c>
      <c r="AT6" s="34" t="str">
        <f>IF(AT7="","",IF(AT7="-","【-】","【"&amp;SUBSTITUTE(TEXT(AT7,"#,##0.00"),"-","△")&amp;"】"))</f>
        <v>【3.09】</v>
      </c>
      <c r="AU6" s="35" t="str">
        <f>IF(AU7="",NA(),AU7)</f>
        <v>-</v>
      </c>
      <c r="AV6" s="35" t="str">
        <f t="shared" ref="AV6:BD6" si="6">IF(AV7="",NA(),AV7)</f>
        <v>-</v>
      </c>
      <c r="AW6" s="35" t="str">
        <f t="shared" si="6"/>
        <v>-</v>
      </c>
      <c r="AX6" s="35" t="str">
        <f t="shared" si="6"/>
        <v>-</v>
      </c>
      <c r="AY6" s="35">
        <f t="shared" si="6"/>
        <v>113.45</v>
      </c>
      <c r="AZ6" s="35" t="str">
        <f t="shared" si="6"/>
        <v>-</v>
      </c>
      <c r="BA6" s="35" t="str">
        <f t="shared" si="6"/>
        <v>-</v>
      </c>
      <c r="BB6" s="35" t="str">
        <f t="shared" si="6"/>
        <v>-</v>
      </c>
      <c r="BC6" s="35" t="str">
        <f t="shared" si="6"/>
        <v>-</v>
      </c>
      <c r="BD6" s="35">
        <f t="shared" si="6"/>
        <v>68.17</v>
      </c>
      <c r="BE6" s="34" t="str">
        <f>IF(BE7="","",IF(BE7="-","【-】","【"&amp;SUBSTITUTE(TEXT(BE7,"#,##0.00"),"-","△")&amp;"】"))</f>
        <v>【69.54】</v>
      </c>
      <c r="BF6" s="35" t="str">
        <f>IF(BF7="",NA(),BF7)</f>
        <v>-</v>
      </c>
      <c r="BG6" s="35" t="str">
        <f t="shared" ref="BG6:BO6" si="7">IF(BG7="",NA(),BG7)</f>
        <v>-</v>
      </c>
      <c r="BH6" s="35" t="str">
        <f t="shared" si="7"/>
        <v>-</v>
      </c>
      <c r="BI6" s="35" t="str">
        <f t="shared" si="7"/>
        <v>-</v>
      </c>
      <c r="BJ6" s="35">
        <f t="shared" si="7"/>
        <v>405.18</v>
      </c>
      <c r="BK6" s="35" t="str">
        <f t="shared" si="7"/>
        <v>-</v>
      </c>
      <c r="BL6" s="35" t="str">
        <f t="shared" si="7"/>
        <v>-</v>
      </c>
      <c r="BM6" s="35" t="str">
        <f t="shared" si="7"/>
        <v>-</v>
      </c>
      <c r="BN6" s="35" t="str">
        <f t="shared" si="7"/>
        <v>-</v>
      </c>
      <c r="BO6" s="35">
        <f t="shared" si="7"/>
        <v>789.44</v>
      </c>
      <c r="BP6" s="34" t="str">
        <f>IF(BP7="","",IF(BP7="-","【-】","【"&amp;SUBSTITUTE(TEXT(BP7,"#,##0.00"),"-","△")&amp;"】"))</f>
        <v>【682.51】</v>
      </c>
      <c r="BQ6" s="35" t="str">
        <f>IF(BQ7="",NA(),BQ7)</f>
        <v>-</v>
      </c>
      <c r="BR6" s="35" t="str">
        <f t="shared" ref="BR6:BZ6" si="8">IF(BR7="",NA(),BR7)</f>
        <v>-</v>
      </c>
      <c r="BS6" s="35" t="str">
        <f t="shared" si="8"/>
        <v>-</v>
      </c>
      <c r="BT6" s="35" t="str">
        <f t="shared" si="8"/>
        <v>-</v>
      </c>
      <c r="BU6" s="35">
        <f t="shared" si="8"/>
        <v>90.7</v>
      </c>
      <c r="BV6" s="35" t="str">
        <f t="shared" si="8"/>
        <v>-</v>
      </c>
      <c r="BW6" s="35" t="str">
        <f t="shared" si="8"/>
        <v>-</v>
      </c>
      <c r="BX6" s="35" t="str">
        <f t="shared" si="8"/>
        <v>-</v>
      </c>
      <c r="BY6" s="35" t="str">
        <f t="shared" si="8"/>
        <v>-</v>
      </c>
      <c r="BZ6" s="35">
        <f t="shared" si="8"/>
        <v>87.29</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57.42</v>
      </c>
      <c r="CW6" s="34" t="str">
        <f>IF(CW7="","",IF(CW7="-","【-】","【"&amp;SUBSTITUTE(TEXT(CW7,"#,##0.00"),"-","△")&amp;"】"))</f>
        <v>【59.64】</v>
      </c>
      <c r="CX6" s="35" t="str">
        <f>IF(CX7="",NA(),CX7)</f>
        <v>-</v>
      </c>
      <c r="CY6" s="35" t="str">
        <f t="shared" ref="CY6:DG6" si="11">IF(CY7="",NA(),CY7)</f>
        <v>-</v>
      </c>
      <c r="CZ6" s="35" t="str">
        <f t="shared" si="11"/>
        <v>-</v>
      </c>
      <c r="DA6" s="35" t="str">
        <f t="shared" si="11"/>
        <v>-</v>
      </c>
      <c r="DB6" s="35">
        <f t="shared" si="11"/>
        <v>98.64</v>
      </c>
      <c r="DC6" s="35" t="str">
        <f t="shared" si="11"/>
        <v>-</v>
      </c>
      <c r="DD6" s="35" t="str">
        <f t="shared" si="11"/>
        <v>-</v>
      </c>
      <c r="DE6" s="35" t="str">
        <f t="shared" si="11"/>
        <v>-</v>
      </c>
      <c r="DF6" s="35" t="str">
        <f t="shared" si="11"/>
        <v>-</v>
      </c>
      <c r="DG6" s="35">
        <f t="shared" si="11"/>
        <v>90.42</v>
      </c>
      <c r="DH6" s="34" t="str">
        <f>IF(DH7="","",IF(DH7="-","【-】","【"&amp;SUBSTITUTE(TEXT(DH7,"#,##0.00"),"-","△")&amp;"】"))</f>
        <v>【95.35】</v>
      </c>
      <c r="DI6" s="35" t="str">
        <f>IF(DI7="",NA(),DI7)</f>
        <v>-</v>
      </c>
      <c r="DJ6" s="35" t="str">
        <f t="shared" ref="DJ6:DR6" si="12">IF(DJ7="",NA(),DJ7)</f>
        <v>-</v>
      </c>
      <c r="DK6" s="35" t="str">
        <f t="shared" si="12"/>
        <v>-</v>
      </c>
      <c r="DL6" s="35" t="str">
        <f t="shared" si="12"/>
        <v>-</v>
      </c>
      <c r="DM6" s="35">
        <f t="shared" si="12"/>
        <v>3.49</v>
      </c>
      <c r="DN6" s="35" t="str">
        <f t="shared" si="12"/>
        <v>-</v>
      </c>
      <c r="DO6" s="35" t="str">
        <f t="shared" si="12"/>
        <v>-</v>
      </c>
      <c r="DP6" s="35" t="str">
        <f t="shared" si="12"/>
        <v>-</v>
      </c>
      <c r="DQ6" s="35" t="str">
        <f t="shared" si="12"/>
        <v>-</v>
      </c>
      <c r="DR6" s="35">
        <f t="shared" si="12"/>
        <v>29.23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1.37</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0.17</v>
      </c>
      <c r="EO6" s="34" t="str">
        <f>IF(EO7="","",IF(EO7="-","【-】","【"&amp;SUBSTITUTE(TEXT(EO7,"#,##0.00"),"-","△")&amp;"】"))</f>
        <v>【0.22】</v>
      </c>
    </row>
    <row r="7" spans="1:148" s="36" customFormat="1" x14ac:dyDescent="0.15">
      <c r="A7" s="28"/>
      <c r="B7" s="37">
        <v>2019</v>
      </c>
      <c r="C7" s="37">
        <v>83411</v>
      </c>
      <c r="D7" s="37">
        <v>46</v>
      </c>
      <c r="E7" s="37">
        <v>17</v>
      </c>
      <c r="F7" s="37">
        <v>1</v>
      </c>
      <c r="G7" s="37">
        <v>0</v>
      </c>
      <c r="H7" s="37" t="s">
        <v>95</v>
      </c>
      <c r="I7" s="37" t="s">
        <v>96</v>
      </c>
      <c r="J7" s="37" t="s">
        <v>97</v>
      </c>
      <c r="K7" s="37" t="s">
        <v>98</v>
      </c>
      <c r="L7" s="37" t="s">
        <v>99</v>
      </c>
      <c r="M7" s="37" t="s">
        <v>100</v>
      </c>
      <c r="N7" s="38" t="s">
        <v>101</v>
      </c>
      <c r="O7" s="38">
        <v>75.98</v>
      </c>
      <c r="P7" s="38">
        <v>61.34</v>
      </c>
      <c r="Q7" s="38">
        <v>84.17</v>
      </c>
      <c r="R7" s="38">
        <v>2640</v>
      </c>
      <c r="S7" s="38">
        <v>38379</v>
      </c>
      <c r="T7" s="38">
        <v>38</v>
      </c>
      <c r="U7" s="38">
        <v>1009.97</v>
      </c>
      <c r="V7" s="38">
        <v>23542</v>
      </c>
      <c r="W7" s="38">
        <v>7.67</v>
      </c>
      <c r="X7" s="38">
        <v>3069.36</v>
      </c>
      <c r="Y7" s="38" t="s">
        <v>101</v>
      </c>
      <c r="Z7" s="38" t="s">
        <v>101</v>
      </c>
      <c r="AA7" s="38" t="s">
        <v>101</v>
      </c>
      <c r="AB7" s="38" t="s">
        <v>101</v>
      </c>
      <c r="AC7" s="38">
        <v>101.57</v>
      </c>
      <c r="AD7" s="38" t="s">
        <v>101</v>
      </c>
      <c r="AE7" s="38" t="s">
        <v>101</v>
      </c>
      <c r="AF7" s="38" t="s">
        <v>101</v>
      </c>
      <c r="AG7" s="38" t="s">
        <v>101</v>
      </c>
      <c r="AH7" s="38">
        <v>106.81</v>
      </c>
      <c r="AI7" s="38">
        <v>108.07</v>
      </c>
      <c r="AJ7" s="38" t="s">
        <v>101</v>
      </c>
      <c r="AK7" s="38" t="s">
        <v>101</v>
      </c>
      <c r="AL7" s="38" t="s">
        <v>101</v>
      </c>
      <c r="AM7" s="38" t="s">
        <v>101</v>
      </c>
      <c r="AN7" s="38">
        <v>0</v>
      </c>
      <c r="AO7" s="38" t="s">
        <v>101</v>
      </c>
      <c r="AP7" s="38" t="s">
        <v>101</v>
      </c>
      <c r="AQ7" s="38" t="s">
        <v>101</v>
      </c>
      <c r="AR7" s="38" t="s">
        <v>101</v>
      </c>
      <c r="AS7" s="38">
        <v>34.4</v>
      </c>
      <c r="AT7" s="38">
        <v>3.09</v>
      </c>
      <c r="AU7" s="38" t="s">
        <v>101</v>
      </c>
      <c r="AV7" s="38" t="s">
        <v>101</v>
      </c>
      <c r="AW7" s="38" t="s">
        <v>101</v>
      </c>
      <c r="AX7" s="38" t="s">
        <v>101</v>
      </c>
      <c r="AY7" s="38">
        <v>113.45</v>
      </c>
      <c r="AZ7" s="38" t="s">
        <v>101</v>
      </c>
      <c r="BA7" s="38" t="s">
        <v>101</v>
      </c>
      <c r="BB7" s="38" t="s">
        <v>101</v>
      </c>
      <c r="BC7" s="38" t="s">
        <v>101</v>
      </c>
      <c r="BD7" s="38">
        <v>68.17</v>
      </c>
      <c r="BE7" s="38">
        <v>69.540000000000006</v>
      </c>
      <c r="BF7" s="38" t="s">
        <v>101</v>
      </c>
      <c r="BG7" s="38" t="s">
        <v>101</v>
      </c>
      <c r="BH7" s="38" t="s">
        <v>101</v>
      </c>
      <c r="BI7" s="38" t="s">
        <v>101</v>
      </c>
      <c r="BJ7" s="38">
        <v>405.18</v>
      </c>
      <c r="BK7" s="38" t="s">
        <v>101</v>
      </c>
      <c r="BL7" s="38" t="s">
        <v>101</v>
      </c>
      <c r="BM7" s="38" t="s">
        <v>101</v>
      </c>
      <c r="BN7" s="38" t="s">
        <v>101</v>
      </c>
      <c r="BO7" s="38">
        <v>789.44</v>
      </c>
      <c r="BP7" s="38">
        <v>682.51</v>
      </c>
      <c r="BQ7" s="38" t="s">
        <v>101</v>
      </c>
      <c r="BR7" s="38" t="s">
        <v>101</v>
      </c>
      <c r="BS7" s="38" t="s">
        <v>101</v>
      </c>
      <c r="BT7" s="38" t="s">
        <v>101</v>
      </c>
      <c r="BU7" s="38">
        <v>90.7</v>
      </c>
      <c r="BV7" s="38" t="s">
        <v>101</v>
      </c>
      <c r="BW7" s="38" t="s">
        <v>101</v>
      </c>
      <c r="BX7" s="38" t="s">
        <v>101</v>
      </c>
      <c r="BY7" s="38" t="s">
        <v>101</v>
      </c>
      <c r="BZ7" s="38">
        <v>87.29</v>
      </c>
      <c r="CA7" s="38">
        <v>100.34</v>
      </c>
      <c r="CB7" s="38" t="s">
        <v>101</v>
      </c>
      <c r="CC7" s="38" t="s">
        <v>101</v>
      </c>
      <c r="CD7" s="38" t="s">
        <v>101</v>
      </c>
      <c r="CE7" s="38" t="s">
        <v>101</v>
      </c>
      <c r="CF7" s="38">
        <v>150</v>
      </c>
      <c r="CG7" s="38" t="s">
        <v>101</v>
      </c>
      <c r="CH7" s="38" t="s">
        <v>101</v>
      </c>
      <c r="CI7" s="38" t="s">
        <v>101</v>
      </c>
      <c r="CJ7" s="38" t="s">
        <v>101</v>
      </c>
      <c r="CK7" s="38">
        <v>176.67</v>
      </c>
      <c r="CL7" s="38">
        <v>136.15</v>
      </c>
      <c r="CM7" s="38" t="s">
        <v>101</v>
      </c>
      <c r="CN7" s="38" t="s">
        <v>101</v>
      </c>
      <c r="CO7" s="38" t="s">
        <v>101</v>
      </c>
      <c r="CP7" s="38" t="s">
        <v>101</v>
      </c>
      <c r="CQ7" s="38" t="s">
        <v>101</v>
      </c>
      <c r="CR7" s="38" t="s">
        <v>101</v>
      </c>
      <c r="CS7" s="38" t="s">
        <v>101</v>
      </c>
      <c r="CT7" s="38" t="s">
        <v>101</v>
      </c>
      <c r="CU7" s="38" t="s">
        <v>101</v>
      </c>
      <c r="CV7" s="38">
        <v>57.42</v>
      </c>
      <c r="CW7" s="38">
        <v>59.64</v>
      </c>
      <c r="CX7" s="38" t="s">
        <v>101</v>
      </c>
      <c r="CY7" s="38" t="s">
        <v>101</v>
      </c>
      <c r="CZ7" s="38" t="s">
        <v>101</v>
      </c>
      <c r="DA7" s="38" t="s">
        <v>101</v>
      </c>
      <c r="DB7" s="38">
        <v>98.64</v>
      </c>
      <c r="DC7" s="38" t="s">
        <v>101</v>
      </c>
      <c r="DD7" s="38" t="s">
        <v>101</v>
      </c>
      <c r="DE7" s="38" t="s">
        <v>101</v>
      </c>
      <c r="DF7" s="38" t="s">
        <v>101</v>
      </c>
      <c r="DG7" s="38">
        <v>90.42</v>
      </c>
      <c r="DH7" s="38">
        <v>95.35</v>
      </c>
      <c r="DI7" s="38" t="s">
        <v>101</v>
      </c>
      <c r="DJ7" s="38" t="s">
        <v>101</v>
      </c>
      <c r="DK7" s="38" t="s">
        <v>101</v>
      </c>
      <c r="DL7" s="38" t="s">
        <v>101</v>
      </c>
      <c r="DM7" s="38">
        <v>3.49</v>
      </c>
      <c r="DN7" s="38" t="s">
        <v>101</v>
      </c>
      <c r="DO7" s="38" t="s">
        <v>101</v>
      </c>
      <c r="DP7" s="38" t="s">
        <v>101</v>
      </c>
      <c r="DQ7" s="38" t="s">
        <v>101</v>
      </c>
      <c r="DR7" s="38">
        <v>29.23</v>
      </c>
      <c r="DS7" s="38">
        <v>38.57</v>
      </c>
      <c r="DT7" s="38" t="s">
        <v>101</v>
      </c>
      <c r="DU7" s="38" t="s">
        <v>101</v>
      </c>
      <c r="DV7" s="38" t="s">
        <v>101</v>
      </c>
      <c r="DW7" s="38" t="s">
        <v>101</v>
      </c>
      <c r="DX7" s="38">
        <v>0</v>
      </c>
      <c r="DY7" s="38" t="s">
        <v>101</v>
      </c>
      <c r="DZ7" s="38" t="s">
        <v>101</v>
      </c>
      <c r="EA7" s="38" t="s">
        <v>101</v>
      </c>
      <c r="EB7" s="38" t="s">
        <v>101</v>
      </c>
      <c r="EC7" s="38">
        <v>1.37</v>
      </c>
      <c r="ED7" s="38">
        <v>5.9</v>
      </c>
      <c r="EE7" s="38" t="s">
        <v>101</v>
      </c>
      <c r="EF7" s="38" t="s">
        <v>101</v>
      </c>
      <c r="EG7" s="38" t="s">
        <v>101</v>
      </c>
      <c r="EH7" s="38" t="s">
        <v>101</v>
      </c>
      <c r="EI7" s="38">
        <v>0</v>
      </c>
      <c r="EJ7" s="38" t="s">
        <v>101</v>
      </c>
      <c r="EK7" s="38" t="s">
        <v>101</v>
      </c>
      <c r="EL7" s="38" t="s">
        <v>101</v>
      </c>
      <c r="EM7" s="38" t="s">
        <v>101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2021-01-25T04:33:13Z</cp:lastPrinted>
  <dcterms:created xsi:type="dcterms:W3CDTF">2020-12-04T02:24:53Z</dcterms:created>
  <dcterms:modified xsi:type="dcterms:W3CDTF">2021-02-12T01:27:01Z</dcterms:modified>
  <cp:category/>
</cp:coreProperties>
</file>